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UNICACIONES_SSM\12 Soporte página web\3- Publicaciones\09- observatorio\Datos nuevos\"/>
    </mc:Choice>
  </mc:AlternateContent>
  <bookViews>
    <workbookView xWindow="120" yWindow="30" windowWidth="23715" windowHeight="10050" activeTab="1"/>
  </bookViews>
  <sheets>
    <sheet name="2016" sheetId="1" r:id="rId1"/>
    <sheet name="2016_1" sheetId="2" r:id="rId2"/>
  </sheets>
  <definedNames>
    <definedName name="_GoBack" localSheetId="1">'2016_1'!$A$7</definedName>
  </definedNames>
  <calcPr calcId="152511"/>
</workbook>
</file>

<file path=xl/calcChain.xml><?xml version="1.0" encoding="utf-8"?>
<calcChain xmlns="http://schemas.openxmlformats.org/spreadsheetml/2006/main">
  <c r="D23" i="2" l="1"/>
  <c r="E9" i="2" s="1"/>
  <c r="F23" i="2"/>
  <c r="G9" i="2" s="1"/>
  <c r="H23" i="2"/>
  <c r="I9" i="2" s="1"/>
  <c r="J23" i="2"/>
  <c r="K8" i="2" s="1"/>
  <c r="L23" i="2"/>
  <c r="M9" i="2" s="1"/>
  <c r="N23" i="2"/>
  <c r="O9" i="2" s="1"/>
  <c r="P23" i="2"/>
  <c r="Q9" i="2" s="1"/>
  <c r="R23" i="2"/>
  <c r="S12" i="2" s="1"/>
  <c r="T23" i="2"/>
  <c r="U9" i="2" s="1"/>
  <c r="V23" i="2"/>
  <c r="W9" i="2" s="1"/>
  <c r="X23" i="2"/>
  <c r="Y9" i="2" s="1"/>
  <c r="Z23" i="2"/>
  <c r="AA8" i="2" s="1"/>
  <c r="AB23" i="2"/>
  <c r="AC9" i="2" s="1"/>
  <c r="B23" i="2"/>
  <c r="C9" i="2" s="1"/>
  <c r="O16" i="2" l="1"/>
  <c r="W16" i="2"/>
  <c r="C20" i="2"/>
  <c r="C8" i="2"/>
  <c r="C12" i="2"/>
  <c r="O15" i="2"/>
  <c r="C7" i="2"/>
  <c r="I20" i="2"/>
  <c r="W15" i="2"/>
  <c r="C16" i="2"/>
  <c r="G7" i="2"/>
  <c r="G12" i="2"/>
  <c r="O7" i="2"/>
  <c r="O12" i="2"/>
  <c r="W7" i="2"/>
  <c r="W12" i="2"/>
  <c r="G16" i="2"/>
  <c r="G15" i="2"/>
  <c r="I8" i="2"/>
  <c r="Q8" i="2"/>
  <c r="Y8" i="2"/>
  <c r="C15" i="2"/>
  <c r="G20" i="2"/>
  <c r="G8" i="2"/>
  <c r="O20" i="2"/>
  <c r="O8" i="2"/>
  <c r="W20" i="2"/>
  <c r="W8" i="2"/>
  <c r="Q20" i="2"/>
  <c r="Y20" i="2"/>
  <c r="E16" i="2"/>
  <c r="E8" i="2"/>
  <c r="E7" i="2"/>
  <c r="E15" i="2"/>
  <c r="M7" i="2"/>
  <c r="M15" i="2"/>
  <c r="U7" i="2"/>
  <c r="U15" i="2"/>
  <c r="AC7" i="2"/>
  <c r="AC15" i="2"/>
  <c r="E20" i="2"/>
  <c r="E12" i="2"/>
  <c r="I16" i="2"/>
  <c r="M20" i="2"/>
  <c r="M12" i="2"/>
  <c r="Q16" i="2"/>
  <c r="U20" i="2"/>
  <c r="U12" i="2"/>
  <c r="Y16" i="2"/>
  <c r="AC20" i="2"/>
  <c r="AC12" i="2"/>
  <c r="C19" i="2"/>
  <c r="C11" i="2"/>
  <c r="E19" i="2"/>
  <c r="E11" i="2"/>
  <c r="G19" i="2"/>
  <c r="G11" i="2"/>
  <c r="I12" i="2"/>
  <c r="M19" i="2"/>
  <c r="M11" i="2"/>
  <c r="O19" i="2"/>
  <c r="O11" i="2"/>
  <c r="Q12" i="2"/>
  <c r="U19" i="2"/>
  <c r="U11" i="2"/>
  <c r="W19" i="2"/>
  <c r="W11" i="2"/>
  <c r="Y12" i="2"/>
  <c r="AC19" i="2"/>
  <c r="AC11" i="2"/>
  <c r="M16" i="2"/>
  <c r="M8" i="2"/>
  <c r="U16" i="2"/>
  <c r="U8" i="2"/>
  <c r="AC16" i="2"/>
  <c r="AC8" i="2"/>
  <c r="K12" i="2"/>
  <c r="S16" i="2"/>
  <c r="AA12" i="2"/>
  <c r="I19" i="2"/>
  <c r="I11" i="2"/>
  <c r="K7" i="2"/>
  <c r="K15" i="2"/>
  <c r="Q19" i="2"/>
  <c r="S7" i="2"/>
  <c r="S15" i="2"/>
  <c r="Y7" i="2"/>
  <c r="Y15" i="2"/>
  <c r="Y11" i="2"/>
  <c r="AA15" i="2"/>
  <c r="C22" i="2"/>
  <c r="C18" i="2"/>
  <c r="C14" i="2"/>
  <c r="C10" i="2"/>
  <c r="E22" i="2"/>
  <c r="E18" i="2"/>
  <c r="E14" i="2"/>
  <c r="E10" i="2"/>
  <c r="G22" i="2"/>
  <c r="G18" i="2"/>
  <c r="G14" i="2"/>
  <c r="G10" i="2"/>
  <c r="I22" i="2"/>
  <c r="I18" i="2"/>
  <c r="I14" i="2"/>
  <c r="I10" i="2"/>
  <c r="K22" i="2"/>
  <c r="K18" i="2"/>
  <c r="K14" i="2"/>
  <c r="K10" i="2"/>
  <c r="M22" i="2"/>
  <c r="M18" i="2"/>
  <c r="M14" i="2"/>
  <c r="M10" i="2"/>
  <c r="O22" i="2"/>
  <c r="O18" i="2"/>
  <c r="O14" i="2"/>
  <c r="O10" i="2"/>
  <c r="Q22" i="2"/>
  <c r="Q18" i="2"/>
  <c r="Q14" i="2"/>
  <c r="Q10" i="2"/>
  <c r="S22" i="2"/>
  <c r="S18" i="2"/>
  <c r="S14" i="2"/>
  <c r="S10" i="2"/>
  <c r="U22" i="2"/>
  <c r="U18" i="2"/>
  <c r="U14" i="2"/>
  <c r="U10" i="2"/>
  <c r="W22" i="2"/>
  <c r="W18" i="2"/>
  <c r="W14" i="2"/>
  <c r="W10" i="2"/>
  <c r="Y22" i="2"/>
  <c r="Y18" i="2"/>
  <c r="Y14" i="2"/>
  <c r="Y10" i="2"/>
  <c r="AA22" i="2"/>
  <c r="AA18" i="2"/>
  <c r="AA14" i="2"/>
  <c r="AA10" i="2"/>
  <c r="AC22" i="2"/>
  <c r="AC18" i="2"/>
  <c r="AC14" i="2"/>
  <c r="AC10" i="2"/>
  <c r="K16" i="2"/>
  <c r="S20" i="2"/>
  <c r="S8" i="2"/>
  <c r="AA16" i="2"/>
  <c r="I7" i="2"/>
  <c r="I15" i="2"/>
  <c r="K19" i="2"/>
  <c r="K11" i="2"/>
  <c r="Q7" i="2"/>
  <c r="Q15" i="2"/>
  <c r="Q11" i="2"/>
  <c r="S19" i="2"/>
  <c r="S11" i="2"/>
  <c r="Y19" i="2"/>
  <c r="AA7" i="2"/>
  <c r="AA19" i="2"/>
  <c r="AA11" i="2"/>
  <c r="C21" i="2"/>
  <c r="C17" i="2"/>
  <c r="C13" i="2"/>
  <c r="E21" i="2"/>
  <c r="E17" i="2"/>
  <c r="E13" i="2"/>
  <c r="G21" i="2"/>
  <c r="G17" i="2"/>
  <c r="G13" i="2"/>
  <c r="I21" i="2"/>
  <c r="I17" i="2"/>
  <c r="I13" i="2"/>
  <c r="K21" i="2"/>
  <c r="K17" i="2"/>
  <c r="K13" i="2"/>
  <c r="K9" i="2"/>
  <c r="M21" i="2"/>
  <c r="M17" i="2"/>
  <c r="M13" i="2"/>
  <c r="O21" i="2"/>
  <c r="O17" i="2"/>
  <c r="O13" i="2"/>
  <c r="Q21" i="2"/>
  <c r="Q17" i="2"/>
  <c r="Q13" i="2"/>
  <c r="S21" i="2"/>
  <c r="S17" i="2"/>
  <c r="S13" i="2"/>
  <c r="S9" i="2"/>
  <c r="U21" i="2"/>
  <c r="U17" i="2"/>
  <c r="U13" i="2"/>
  <c r="W21" i="2"/>
  <c r="W17" i="2"/>
  <c r="W13" i="2"/>
  <c r="Y21" i="2"/>
  <c r="Y17" i="2"/>
  <c r="Y13" i="2"/>
  <c r="AA21" i="2"/>
  <c r="AA17" i="2"/>
  <c r="AA13" i="2"/>
  <c r="AA9" i="2"/>
  <c r="AC21" i="2"/>
  <c r="AC17" i="2"/>
  <c r="AC13" i="2"/>
  <c r="K20" i="2"/>
  <c r="AA20" i="2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7" i="1"/>
  <c r="C8" i="1"/>
  <c r="C9" i="1"/>
  <c r="C10" i="1"/>
  <c r="C11" i="1"/>
  <c r="C12" i="1"/>
  <c r="C13" i="1"/>
  <c r="C14" i="1"/>
  <c r="C15" i="1"/>
  <c r="C16" i="1"/>
  <c r="C17" i="1"/>
  <c r="C18" i="1"/>
  <c r="C19" i="1"/>
  <c r="C7" i="1"/>
  <c r="AC23" i="2" l="1"/>
  <c r="E20" i="1"/>
  <c r="W23" i="2"/>
  <c r="C20" i="1"/>
  <c r="I20" i="1"/>
  <c r="S23" i="2"/>
  <c r="G23" i="2"/>
  <c r="E23" i="2"/>
  <c r="U23" i="2"/>
  <c r="M23" i="2"/>
  <c r="AA23" i="2"/>
  <c r="Y23" i="2"/>
  <c r="Q23" i="2"/>
  <c r="O23" i="2"/>
  <c r="I23" i="2"/>
  <c r="C23" i="2"/>
  <c r="K23" i="2"/>
</calcChain>
</file>

<file path=xl/sharedStrings.xml><?xml version="1.0" encoding="utf-8"?>
<sst xmlns="http://schemas.openxmlformats.org/spreadsheetml/2006/main" count="93" uniqueCount="43">
  <si>
    <t>Tipo Discapacidad</t>
  </si>
  <si>
    <t>Hombre</t>
  </si>
  <si>
    <t>Mujer</t>
  </si>
  <si>
    <t>Sin dato</t>
  </si>
  <si>
    <t>Total general</t>
  </si>
  <si>
    <t>Mental Cognitivo</t>
  </si>
  <si>
    <t>Mental Psicosocial</t>
  </si>
  <si>
    <t>Movilidad</t>
  </si>
  <si>
    <t>Múltiple</t>
  </si>
  <si>
    <t>No la sabe nombrar</t>
  </si>
  <si>
    <t>Piel, Uñas y Cabello</t>
  </si>
  <si>
    <t>Sensorial Auditiva</t>
  </si>
  <si>
    <t>Sensorial Gusto-Olfato-Tacto</t>
  </si>
  <si>
    <t>Sensorial Visual</t>
  </si>
  <si>
    <t>Sistémica</t>
  </si>
  <si>
    <t>Talla baja</t>
  </si>
  <si>
    <t>Voz y Habla</t>
  </si>
  <si>
    <t>TIPO BARRERA</t>
  </si>
  <si>
    <t xml:space="preserve">Frecuencia </t>
  </si>
  <si>
    <t>Porcentaje</t>
  </si>
  <si>
    <t>Total</t>
  </si>
  <si>
    <t xml:space="preserve">Total </t>
  </si>
  <si>
    <t>CARACTERIZACIÓN DE LA POBLACIÓN EN SITUACIÓN DE DISCAPACIDAD SEGÚN TIPO DE DISCAPACIDAD Y SEXO. MEDELLÍN, OCTUBRE  2016.</t>
  </si>
  <si>
    <t>Fuente: RLCPD, Registro de Localización y Caracterización de Personas con Discapacidad. Ministerio de Salud y Protección Social. Procesado por la Unidad de</t>
  </si>
  <si>
    <t>Calle,vías</t>
  </si>
  <si>
    <t>Escaleras</t>
  </si>
  <si>
    <t>Vehículos de transporte público</t>
  </si>
  <si>
    <t>Andenes, aceras</t>
  </si>
  <si>
    <t>Paraderos, terminales de transporte</t>
  </si>
  <si>
    <t>Lugares de trabajo</t>
  </si>
  <si>
    <t xml:space="preserve">Centros comerciales, tiendas, plazas de mercado </t>
  </si>
  <si>
    <t>Centros de salud, hospitales</t>
  </si>
  <si>
    <t>Ningun lugar</t>
  </si>
  <si>
    <t>Centros educativos</t>
  </si>
  <si>
    <t>Pasillos, patios</t>
  </si>
  <si>
    <t>Baño</t>
  </si>
  <si>
    <t>Otros lugares</t>
  </si>
  <si>
    <t>Dormitorio</t>
  </si>
  <si>
    <t>Sala</t>
  </si>
  <si>
    <t>Parques, plazas, estadios, teatros</t>
  </si>
  <si>
    <t>CARACTERIZACIÓN DE LA POBLACIÓN EN SITUACIÓN DE DISCAPACIDAD SEGÚN TIPO DE BARRERA QUE ENCUENTRA EN LA VIVIENDA O ENTORNO FÍSICO. MEDELLÍN, OCTUBRE  2016.</t>
  </si>
  <si>
    <t>Gestión de la Información y el Conocimiento, Secretaría de Salud de Medellín, octubre 2016.</t>
  </si>
  <si>
    <t>Gestión de la Información y el Conocimiento, Secretaría de Salud de Medellín,octubre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</si>
</sst>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92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/>
    <xf numFmtId="0" fontId="5" fillId="0" borderId="1" xfId="0" applyNumberFormat="1" applyFont="1" applyFill="1" applyBorder="1"/>
    <xf numFmtId="0" fontId="0" fillId="0" borderId="1" xfId="0" applyNumberFormat="1" applyBorder="1"/>
    <xf numFmtId="0" fontId="2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/>
    <xf numFmtId="0" fontId="6" fillId="0" borderId="0" xfId="0" applyFont="1" applyAlignment="1">
      <alignment wrapText="1"/>
    </xf>
    <xf numFmtId="0" fontId="5" fillId="0" borderId="1" xfId="0" applyNumberFormat="1" applyFont="1" applyBorder="1"/>
    <xf numFmtId="0" fontId="5" fillId="0" borderId="0" xfId="0" applyFont="1"/>
    <xf numFmtId="0" fontId="5" fillId="0" borderId="3" xfId="0" applyNumberFormat="1" applyFont="1" applyBorder="1"/>
    <xf numFmtId="0" fontId="0" fillId="0" borderId="3" xfId="0" applyNumberFormat="1" applyBorder="1"/>
    <xf numFmtId="0" fontId="5" fillId="0" borderId="3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5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zoomScale="90" zoomScaleNormal="90" workbookViewId="0">
      <selection activeCell="A2" sqref="A2:I3"/>
    </sheetView>
  </sheetViews>
  <sheetFormatPr baseColWidth="10" defaultRowHeight="15" x14ac:dyDescent="0.25"/>
  <cols>
    <col min="1" max="1" width="25.7109375" customWidth="1"/>
    <col min="2" max="2" width="13.140625" customWidth="1"/>
    <col min="3" max="3" width="11.85546875" customWidth="1"/>
    <col min="4" max="4" width="12.5703125" customWidth="1"/>
    <col min="5" max="5" width="12.5703125" bestFit="1" customWidth="1"/>
    <col min="6" max="6" width="12.140625" customWidth="1"/>
    <col min="7" max="7" width="13.28515625" customWidth="1"/>
    <col min="8" max="8" width="13.42578125" customWidth="1"/>
    <col min="9" max="9" width="12.28515625" customWidth="1"/>
    <col min="10" max="10" width="15" bestFit="1" customWidth="1"/>
    <col min="11" max="11" width="8.140625" bestFit="1" customWidth="1"/>
    <col min="12" max="12" width="9.42578125" bestFit="1" customWidth="1"/>
    <col min="13" max="13" width="9.28515625" bestFit="1" customWidth="1"/>
    <col min="14" max="14" width="11.140625" bestFit="1" customWidth="1"/>
    <col min="15" max="15" width="12.5703125" bestFit="1" customWidth="1"/>
  </cols>
  <sheetData>
    <row r="2" spans="1:9" ht="18.7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</row>
    <row r="3" spans="1:9" ht="18.75" customHeight="1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8"/>
      <c r="B4" s="8"/>
      <c r="C4" s="8"/>
      <c r="D4" s="8"/>
      <c r="E4" s="8"/>
    </row>
    <row r="5" spans="1:9" x14ac:dyDescent="0.25">
      <c r="A5" s="22" t="s">
        <v>0</v>
      </c>
      <c r="B5" s="22" t="s">
        <v>1</v>
      </c>
      <c r="C5" s="22"/>
      <c r="D5" s="22" t="s">
        <v>2</v>
      </c>
      <c r="E5" s="22"/>
      <c r="F5" s="22" t="s">
        <v>3</v>
      </c>
      <c r="G5" s="22"/>
      <c r="H5" s="23" t="s">
        <v>4</v>
      </c>
      <c r="I5" s="24"/>
    </row>
    <row r="6" spans="1:9" x14ac:dyDescent="0.25">
      <c r="A6" s="22"/>
      <c r="B6" s="1" t="s">
        <v>18</v>
      </c>
      <c r="C6" s="1" t="s">
        <v>19</v>
      </c>
      <c r="D6" s="1" t="s">
        <v>18</v>
      </c>
      <c r="E6" s="1" t="s">
        <v>19</v>
      </c>
      <c r="F6" s="1" t="s">
        <v>18</v>
      </c>
      <c r="G6" s="1" t="s">
        <v>19</v>
      </c>
      <c r="H6" s="1" t="s">
        <v>18</v>
      </c>
      <c r="I6" s="1" t="s">
        <v>19</v>
      </c>
    </row>
    <row r="7" spans="1:9" x14ac:dyDescent="0.25">
      <c r="A7" s="4" t="s">
        <v>8</v>
      </c>
      <c r="B7" s="3">
        <v>4995</v>
      </c>
      <c r="C7" s="10">
        <f t="shared" ref="C7:C19" si="0">B7/$B$20*100</f>
        <v>16.843702579666161</v>
      </c>
      <c r="D7" s="3">
        <v>4765</v>
      </c>
      <c r="E7" s="10">
        <f t="shared" ref="E7:E19" si="1">D7/$D$20*100</f>
        <v>17.513875105671335</v>
      </c>
      <c r="F7" s="2">
        <v>0</v>
      </c>
      <c r="G7" s="11">
        <f t="shared" ref="G7:G20" si="2">F7/$F$20*100</f>
        <v>0</v>
      </c>
      <c r="H7" s="3">
        <v>9760</v>
      </c>
      <c r="I7" s="11">
        <f t="shared" ref="I7:I19" si="3">H7/$H$20*100</f>
        <v>17.163759144625772</v>
      </c>
    </row>
    <row r="8" spans="1:9" x14ac:dyDescent="0.25">
      <c r="A8" s="4" t="s">
        <v>7</v>
      </c>
      <c r="B8" s="3">
        <v>4606</v>
      </c>
      <c r="C8" s="10">
        <f t="shared" si="0"/>
        <v>15.531950767155623</v>
      </c>
      <c r="D8" s="3">
        <v>5078</v>
      </c>
      <c r="E8" s="10">
        <f t="shared" si="1"/>
        <v>18.664314330870731</v>
      </c>
      <c r="F8" s="3">
        <v>1</v>
      </c>
      <c r="G8" s="11">
        <f t="shared" si="2"/>
        <v>50</v>
      </c>
      <c r="H8" s="3">
        <v>9685</v>
      </c>
      <c r="I8" s="11">
        <f t="shared" si="3"/>
        <v>17.031865503657851</v>
      </c>
    </row>
    <row r="9" spans="1:9" x14ac:dyDescent="0.25">
      <c r="A9" s="4" t="s">
        <v>5</v>
      </c>
      <c r="B9" s="3">
        <v>4041</v>
      </c>
      <c r="C9" s="10">
        <f t="shared" si="0"/>
        <v>13.626707132018209</v>
      </c>
      <c r="D9" s="3">
        <v>3170</v>
      </c>
      <c r="E9" s="10">
        <f t="shared" si="1"/>
        <v>11.651413239239901</v>
      </c>
      <c r="F9" s="3">
        <v>1</v>
      </c>
      <c r="G9" s="11">
        <f t="shared" si="2"/>
        <v>50</v>
      </c>
      <c r="H9" s="3">
        <v>7212</v>
      </c>
      <c r="I9" s="11">
        <f t="shared" si="3"/>
        <v>12.682892515475523</v>
      </c>
    </row>
    <row r="10" spans="1:9" x14ac:dyDescent="0.25">
      <c r="A10" s="4" t="s">
        <v>6</v>
      </c>
      <c r="B10" s="3">
        <v>1746</v>
      </c>
      <c r="C10" s="10">
        <f t="shared" si="0"/>
        <v>5.8877086494688928</v>
      </c>
      <c r="D10" s="3">
        <v>1221</v>
      </c>
      <c r="E10" s="10">
        <f t="shared" si="1"/>
        <v>4.4878156356819936</v>
      </c>
      <c r="F10" s="2">
        <v>0</v>
      </c>
      <c r="G10" s="11">
        <f t="shared" si="2"/>
        <v>0</v>
      </c>
      <c r="H10" s="3">
        <v>2967</v>
      </c>
      <c r="I10" s="11">
        <f t="shared" si="3"/>
        <v>5.2177124366910519</v>
      </c>
    </row>
    <row r="11" spans="1:9" x14ac:dyDescent="0.25">
      <c r="A11" s="4" t="s">
        <v>13</v>
      </c>
      <c r="B11" s="3">
        <v>843</v>
      </c>
      <c r="C11" s="10">
        <f t="shared" si="0"/>
        <v>2.8426909458775924</v>
      </c>
      <c r="D11" s="3">
        <v>828</v>
      </c>
      <c r="E11" s="10">
        <f t="shared" si="1"/>
        <v>3.0433344359907375</v>
      </c>
      <c r="F11" s="2">
        <v>0</v>
      </c>
      <c r="G11" s="11">
        <f t="shared" si="2"/>
        <v>0</v>
      </c>
      <c r="H11" s="3">
        <v>1671</v>
      </c>
      <c r="I11" s="11">
        <f t="shared" si="3"/>
        <v>2.9385903207653348</v>
      </c>
    </row>
    <row r="12" spans="1:9" x14ac:dyDescent="0.25">
      <c r="A12" s="4" t="s">
        <v>11</v>
      </c>
      <c r="B12" s="3">
        <v>716</v>
      </c>
      <c r="C12" s="10">
        <f t="shared" si="0"/>
        <v>2.4144326420502447</v>
      </c>
      <c r="D12" s="3">
        <v>739</v>
      </c>
      <c r="E12" s="10">
        <f t="shared" si="1"/>
        <v>2.7162127393685451</v>
      </c>
      <c r="F12" s="2">
        <v>0</v>
      </c>
      <c r="G12" s="11">
        <f t="shared" si="2"/>
        <v>0</v>
      </c>
      <c r="H12" s="3">
        <v>1455</v>
      </c>
      <c r="I12" s="11">
        <f t="shared" si="3"/>
        <v>2.558736634777715</v>
      </c>
    </row>
    <row r="13" spans="1:9" x14ac:dyDescent="0.25">
      <c r="A13" s="4" t="s">
        <v>14</v>
      </c>
      <c r="B13" s="3">
        <v>482</v>
      </c>
      <c r="C13" s="10">
        <f t="shared" si="0"/>
        <v>1.6253582869667846</v>
      </c>
      <c r="D13" s="3">
        <v>573</v>
      </c>
      <c r="E13" s="10">
        <f t="shared" si="1"/>
        <v>2.1060756422979381</v>
      </c>
      <c r="F13" s="2">
        <v>0</v>
      </c>
      <c r="G13" s="11">
        <f t="shared" si="2"/>
        <v>0</v>
      </c>
      <c r="H13" s="3">
        <v>1055</v>
      </c>
      <c r="I13" s="11">
        <f t="shared" si="3"/>
        <v>1.85530388294879</v>
      </c>
    </row>
    <row r="14" spans="1:9" x14ac:dyDescent="0.25">
      <c r="A14" s="4" t="s">
        <v>9</v>
      </c>
      <c r="B14" s="3">
        <v>181</v>
      </c>
      <c r="C14" s="10">
        <f t="shared" si="0"/>
        <v>0.61035238576968476</v>
      </c>
      <c r="D14" s="3">
        <v>174</v>
      </c>
      <c r="E14" s="10">
        <f t="shared" si="1"/>
        <v>0.63954129451979269</v>
      </c>
      <c r="F14" s="2">
        <v>0</v>
      </c>
      <c r="G14" s="11">
        <f t="shared" si="2"/>
        <v>0</v>
      </c>
      <c r="H14" s="3">
        <v>355</v>
      </c>
      <c r="I14" s="11">
        <f t="shared" si="3"/>
        <v>0.62429656724817106</v>
      </c>
    </row>
    <row r="15" spans="1:9" x14ac:dyDescent="0.25">
      <c r="A15" s="4" t="s">
        <v>16</v>
      </c>
      <c r="B15" s="3">
        <v>121</v>
      </c>
      <c r="C15" s="10">
        <f t="shared" si="0"/>
        <v>0.40802562805597709</v>
      </c>
      <c r="D15" s="3">
        <v>108</v>
      </c>
      <c r="E15" s="10">
        <f t="shared" si="1"/>
        <v>0.39695666556400927</v>
      </c>
      <c r="F15" s="2">
        <v>0</v>
      </c>
      <c r="G15" s="11">
        <f t="shared" si="2"/>
        <v>0</v>
      </c>
      <c r="H15" s="3">
        <v>229</v>
      </c>
      <c r="I15" s="11">
        <f t="shared" si="3"/>
        <v>0.40271525042205969</v>
      </c>
    </row>
    <row r="16" spans="1:9" x14ac:dyDescent="0.25">
      <c r="A16" s="4" t="s">
        <v>10</v>
      </c>
      <c r="B16" s="3">
        <v>20</v>
      </c>
      <c r="C16" s="10">
        <f t="shared" si="0"/>
        <v>6.7442252571235872E-2</v>
      </c>
      <c r="D16" s="3">
        <v>36</v>
      </c>
      <c r="E16" s="10">
        <f t="shared" si="1"/>
        <v>0.13231888852133644</v>
      </c>
      <c r="F16" s="2">
        <v>0</v>
      </c>
      <c r="G16" s="11">
        <f t="shared" si="2"/>
        <v>0</v>
      </c>
      <c r="H16" s="3">
        <v>56</v>
      </c>
      <c r="I16" s="11">
        <f t="shared" si="3"/>
        <v>9.848058525604951E-2</v>
      </c>
    </row>
    <row r="17" spans="1:9" x14ac:dyDescent="0.25">
      <c r="A17" s="4" t="s">
        <v>15</v>
      </c>
      <c r="B17" s="3">
        <v>16</v>
      </c>
      <c r="C17" s="10">
        <f t="shared" si="0"/>
        <v>5.3953802056988708E-2</v>
      </c>
      <c r="D17" s="3">
        <v>30</v>
      </c>
      <c r="E17" s="10">
        <f t="shared" si="1"/>
        <v>0.11026574043444702</v>
      </c>
      <c r="F17" s="2">
        <v>0</v>
      </c>
      <c r="G17" s="11">
        <f t="shared" si="2"/>
        <v>0</v>
      </c>
      <c r="H17" s="3">
        <v>46</v>
      </c>
      <c r="I17" s="11">
        <f t="shared" si="3"/>
        <v>8.0894766460326395E-2</v>
      </c>
    </row>
    <row r="18" spans="1:9" x14ac:dyDescent="0.25">
      <c r="A18" s="4" t="s">
        <v>12</v>
      </c>
      <c r="B18" s="3">
        <v>22</v>
      </c>
      <c r="C18" s="10">
        <f t="shared" si="0"/>
        <v>7.4186477828359465E-2</v>
      </c>
      <c r="D18" s="3">
        <v>13</v>
      </c>
      <c r="E18" s="10">
        <f t="shared" si="1"/>
        <v>4.7781820854927042E-2</v>
      </c>
      <c r="F18" s="2">
        <v>0</v>
      </c>
      <c r="G18" s="11">
        <f t="shared" si="2"/>
        <v>0</v>
      </c>
      <c r="H18" s="3">
        <v>35</v>
      </c>
      <c r="I18" s="11">
        <f t="shared" si="3"/>
        <v>6.1550365785030946E-2</v>
      </c>
    </row>
    <row r="19" spans="1:9" x14ac:dyDescent="0.25">
      <c r="A19" s="4" t="s">
        <v>3</v>
      </c>
      <c r="B19" s="3">
        <v>11866</v>
      </c>
      <c r="C19" s="10">
        <f t="shared" si="0"/>
        <v>40.013488450514245</v>
      </c>
      <c r="D19" s="3">
        <v>10472</v>
      </c>
      <c r="E19" s="10">
        <f t="shared" si="1"/>
        <v>38.490094460984302</v>
      </c>
      <c r="F19" s="2">
        <v>0</v>
      </c>
      <c r="G19" s="11">
        <f t="shared" si="2"/>
        <v>0</v>
      </c>
      <c r="H19" s="3">
        <v>22338</v>
      </c>
      <c r="I19" s="11">
        <f t="shared" si="3"/>
        <v>39.283202025886325</v>
      </c>
    </row>
    <row r="20" spans="1:9" x14ac:dyDescent="0.25">
      <c r="A20" s="1" t="s">
        <v>21</v>
      </c>
      <c r="B20" s="1">
        <v>29655</v>
      </c>
      <c r="C20" s="9">
        <f>SUM(C7:C19)</f>
        <v>100</v>
      </c>
      <c r="D20" s="1">
        <v>27207</v>
      </c>
      <c r="E20" s="9">
        <f>SUM(E7:E19)</f>
        <v>100.00000000000001</v>
      </c>
      <c r="F20" s="1">
        <v>2</v>
      </c>
      <c r="G20" s="9">
        <f t="shared" si="2"/>
        <v>100</v>
      </c>
      <c r="H20" s="1">
        <v>56864</v>
      </c>
      <c r="I20" s="9">
        <f>SUM(I7:I19)</f>
        <v>100</v>
      </c>
    </row>
    <row r="22" spans="1:9" x14ac:dyDescent="0.25">
      <c r="A22" t="s">
        <v>23</v>
      </c>
    </row>
    <row r="23" spans="1:9" x14ac:dyDescent="0.25">
      <c r="A23" t="s">
        <v>41</v>
      </c>
    </row>
  </sheetData>
  <mergeCells count="6">
    <mergeCell ref="F5:G5"/>
    <mergeCell ref="H5:I5"/>
    <mergeCell ref="A2:I3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6"/>
  <sheetViews>
    <sheetView showGridLines="0" tabSelected="1" zoomScale="90" zoomScaleNormal="90" workbookViewId="0">
      <selection activeCell="A2" sqref="A2:AC2"/>
    </sheetView>
  </sheetViews>
  <sheetFormatPr baseColWidth="10" defaultRowHeight="15" x14ac:dyDescent="0.25"/>
  <cols>
    <col min="1" max="1" width="49.85546875" customWidth="1"/>
    <col min="2" max="2" width="11" bestFit="1" customWidth="1"/>
    <col min="3" max="3" width="10.5703125" bestFit="1" customWidth="1"/>
    <col min="4" max="4" width="17.5703125" bestFit="1" customWidth="1"/>
    <col min="5" max="5" width="10.5703125" bestFit="1" customWidth="1"/>
    <col min="6" max="6" width="11" bestFit="1" customWidth="1"/>
    <col min="7" max="7" width="10.5703125" bestFit="1" customWidth="1"/>
    <col min="8" max="8" width="11" bestFit="1" customWidth="1"/>
    <col min="9" max="9" width="10.5703125" bestFit="1" customWidth="1"/>
    <col min="10" max="10" width="11.7109375" customWidth="1"/>
    <col min="11" max="11" width="10.5703125" bestFit="1" customWidth="1"/>
    <col min="12" max="12" width="11.28515625" customWidth="1"/>
    <col min="13" max="13" width="10.5703125" bestFit="1" customWidth="1"/>
    <col min="14" max="14" width="11.85546875" customWidth="1"/>
    <col min="15" max="15" width="10.5703125" bestFit="1" customWidth="1"/>
    <col min="16" max="16" width="15.42578125" customWidth="1"/>
    <col min="17" max="17" width="10.5703125" bestFit="1" customWidth="1"/>
    <col min="18" max="18" width="12.7109375" customWidth="1"/>
    <col min="19" max="19" width="10.5703125" bestFit="1" customWidth="1"/>
    <col min="20" max="20" width="11" bestFit="1" customWidth="1"/>
    <col min="21" max="21" width="10.5703125" bestFit="1" customWidth="1"/>
    <col min="22" max="22" width="11" bestFit="1" customWidth="1"/>
    <col min="23" max="23" width="10.5703125" bestFit="1" customWidth="1"/>
    <col min="24" max="24" width="11.140625" bestFit="1" customWidth="1"/>
    <col min="25" max="25" width="10.5703125" bestFit="1" customWidth="1"/>
    <col min="26" max="26" width="11" bestFit="1" customWidth="1"/>
    <col min="27" max="27" width="10.5703125" bestFit="1" customWidth="1"/>
    <col min="28" max="28" width="12.5703125" bestFit="1" customWidth="1"/>
    <col min="29" max="29" width="10.5703125" bestFit="1" customWidth="1"/>
  </cols>
  <sheetData>
    <row r="2" spans="1:29" ht="15" customHeight="1" x14ac:dyDescent="0.3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15" customHeight="1" x14ac:dyDescent="0.3">
      <c r="A3" s="12"/>
      <c r="B3" s="12"/>
      <c r="C3" s="12"/>
      <c r="D3" s="12"/>
      <c r="E3" s="12"/>
      <c r="F3" s="12"/>
      <c r="G3" s="12"/>
      <c r="H3" s="12"/>
      <c r="I3" s="12"/>
    </row>
    <row r="5" spans="1:29" x14ac:dyDescent="0.25">
      <c r="A5" s="28" t="s">
        <v>17</v>
      </c>
      <c r="B5" s="26" t="s">
        <v>5</v>
      </c>
      <c r="C5" s="27"/>
      <c r="D5" s="26" t="s">
        <v>6</v>
      </c>
      <c r="E5" s="27"/>
      <c r="F5" s="26" t="s">
        <v>7</v>
      </c>
      <c r="G5" s="27"/>
      <c r="H5" s="26" t="s">
        <v>8</v>
      </c>
      <c r="I5" s="27"/>
      <c r="J5" s="26" t="s">
        <v>9</v>
      </c>
      <c r="K5" s="27"/>
      <c r="L5" s="26" t="s">
        <v>10</v>
      </c>
      <c r="M5" s="27"/>
      <c r="N5" s="26" t="s">
        <v>11</v>
      </c>
      <c r="O5" s="27"/>
      <c r="P5" s="26" t="s">
        <v>12</v>
      </c>
      <c r="Q5" s="27"/>
      <c r="R5" s="22" t="s">
        <v>13</v>
      </c>
      <c r="S5" s="22"/>
      <c r="T5" s="26" t="s">
        <v>14</v>
      </c>
      <c r="U5" s="27"/>
      <c r="V5" s="26" t="s">
        <v>15</v>
      </c>
      <c r="W5" s="27"/>
      <c r="X5" s="22" t="s">
        <v>16</v>
      </c>
      <c r="Y5" s="22"/>
      <c r="Z5" s="22" t="s">
        <v>3</v>
      </c>
      <c r="AA5" s="22"/>
      <c r="AB5" s="23" t="s">
        <v>4</v>
      </c>
      <c r="AC5" s="24"/>
    </row>
    <row r="6" spans="1:29" x14ac:dyDescent="0.25">
      <c r="A6" s="29"/>
      <c r="B6" s="1" t="s">
        <v>18</v>
      </c>
      <c r="C6" s="1" t="s">
        <v>19</v>
      </c>
      <c r="D6" s="1" t="s">
        <v>18</v>
      </c>
      <c r="E6" s="1" t="s">
        <v>19</v>
      </c>
      <c r="F6" s="1" t="s">
        <v>18</v>
      </c>
      <c r="G6" s="1" t="s">
        <v>19</v>
      </c>
      <c r="H6" s="1" t="s">
        <v>18</v>
      </c>
      <c r="I6" s="1" t="s">
        <v>19</v>
      </c>
      <c r="J6" s="1" t="s">
        <v>18</v>
      </c>
      <c r="K6" s="1" t="s">
        <v>19</v>
      </c>
      <c r="L6" s="1" t="s">
        <v>18</v>
      </c>
      <c r="M6" s="1" t="s">
        <v>19</v>
      </c>
      <c r="N6" s="1" t="s">
        <v>18</v>
      </c>
      <c r="O6" s="1" t="s">
        <v>19</v>
      </c>
      <c r="P6" s="1" t="s">
        <v>18</v>
      </c>
      <c r="Q6" s="1" t="s">
        <v>19</v>
      </c>
      <c r="R6" s="1" t="s">
        <v>18</v>
      </c>
      <c r="S6" s="1" t="s">
        <v>19</v>
      </c>
      <c r="T6" s="1" t="s">
        <v>18</v>
      </c>
      <c r="U6" s="1" t="s">
        <v>19</v>
      </c>
      <c r="V6" s="1" t="s">
        <v>18</v>
      </c>
      <c r="W6" s="1" t="s">
        <v>19</v>
      </c>
      <c r="X6" s="1" t="s">
        <v>18</v>
      </c>
      <c r="Y6" s="1" t="s">
        <v>19</v>
      </c>
      <c r="Z6" s="1" t="s">
        <v>18</v>
      </c>
      <c r="AA6" s="1" t="s">
        <v>19</v>
      </c>
      <c r="AB6" s="1" t="s">
        <v>18</v>
      </c>
      <c r="AC6" s="1" t="s">
        <v>19</v>
      </c>
    </row>
    <row r="7" spans="1:29" s="14" customFormat="1" x14ac:dyDescent="0.25">
      <c r="A7" s="19" t="s">
        <v>39</v>
      </c>
      <c r="B7" s="15">
        <v>7212</v>
      </c>
      <c r="C7" s="21">
        <f>B7/$B$23*100</f>
        <v>31.478329186853475</v>
      </c>
      <c r="D7" s="13">
        <v>2967</v>
      </c>
      <c r="E7" s="21">
        <f>D7/$D$23*100</f>
        <v>29.014277332290238</v>
      </c>
      <c r="F7" s="13">
        <v>9685</v>
      </c>
      <c r="G7" s="21">
        <f>F7/$F$23*100</f>
        <v>16.840256646554572</v>
      </c>
      <c r="H7" s="13">
        <v>9760</v>
      </c>
      <c r="I7" s="21">
        <f>H7/$H$23*100</f>
        <v>15.833874107722259</v>
      </c>
      <c r="J7" s="13">
        <v>355</v>
      </c>
      <c r="K7" s="21">
        <f>J7/$J$23*100</f>
        <v>25.035260930888576</v>
      </c>
      <c r="L7" s="13">
        <v>56</v>
      </c>
      <c r="M7" s="21">
        <f>L7/$L$23*100</f>
        <v>21.292775665399237</v>
      </c>
      <c r="N7" s="13">
        <v>1455</v>
      </c>
      <c r="O7" s="21">
        <f>N7/$N$23*100</f>
        <v>31.256713211600427</v>
      </c>
      <c r="P7" s="13">
        <v>35</v>
      </c>
      <c r="Q7" s="21">
        <f>P7/$P$23*100</f>
        <v>22.58064516129032</v>
      </c>
      <c r="R7" s="13">
        <v>1671</v>
      </c>
      <c r="S7" s="21">
        <f>R7/$R$23*100</f>
        <v>19.930820610687022</v>
      </c>
      <c r="T7" s="13">
        <v>1055</v>
      </c>
      <c r="U7" s="21">
        <f>T7/$T$23*100</f>
        <v>22.437260740110592</v>
      </c>
      <c r="V7" s="13">
        <v>46</v>
      </c>
      <c r="W7" s="21">
        <f>V7/$V$23*100</f>
        <v>26.136363636363637</v>
      </c>
      <c r="X7" s="13">
        <v>229</v>
      </c>
      <c r="Y7" s="21">
        <f>X7/$X$23*100</f>
        <v>26.90951821386604</v>
      </c>
      <c r="Z7" s="13">
        <v>22338</v>
      </c>
      <c r="AA7" s="21">
        <f>Z7/$Z$23*100</f>
        <v>19.205901571688962</v>
      </c>
      <c r="AB7" s="13">
        <v>56864</v>
      </c>
      <c r="AC7" s="21">
        <f>AB7/$AB$23*100</f>
        <v>19.662517289073307</v>
      </c>
    </row>
    <row r="8" spans="1:29" x14ac:dyDescent="0.25">
      <c r="A8" s="20" t="s">
        <v>24</v>
      </c>
      <c r="B8" s="16">
        <v>1699</v>
      </c>
      <c r="C8" s="21">
        <f t="shared" ref="C8:C22" si="0">B8/$B$23*100</f>
        <v>7.4156518702806515</v>
      </c>
      <c r="D8" s="7">
        <v>876</v>
      </c>
      <c r="E8" s="21">
        <f t="shared" ref="E8:E22" si="1">D8/$D$23*100</f>
        <v>8.5663993741443374</v>
      </c>
      <c r="F8" s="7">
        <v>6514</v>
      </c>
      <c r="G8" s="21">
        <f t="shared" ref="G8:G22" si="2">F8/$F$23*100</f>
        <v>11.326528837961433</v>
      </c>
      <c r="H8" s="7">
        <v>6736</v>
      </c>
      <c r="I8" s="21">
        <f t="shared" ref="I8:I22" si="3">H8/$H$23*100</f>
        <v>10.927968851395198</v>
      </c>
      <c r="J8" s="7">
        <v>163</v>
      </c>
      <c r="K8" s="21">
        <f t="shared" ref="K8:K22" si="4">J8/$J$23*100</f>
        <v>11.4950634696756</v>
      </c>
      <c r="L8" s="7">
        <v>31</v>
      </c>
      <c r="M8" s="21">
        <f t="shared" ref="M8:M22" si="5">L8/$L$23*100</f>
        <v>11.787072243346007</v>
      </c>
      <c r="N8" s="7">
        <v>375</v>
      </c>
      <c r="O8" s="21">
        <f t="shared" ref="O8:O22" si="6">N8/$N$23*100</f>
        <v>8.0558539205155757</v>
      </c>
      <c r="P8" s="7">
        <v>16</v>
      </c>
      <c r="Q8" s="21">
        <f t="shared" ref="Q8:Q22" si="7">P8/$P$23*100</f>
        <v>10.32258064516129</v>
      </c>
      <c r="R8" s="7">
        <v>1018</v>
      </c>
      <c r="S8" s="21">
        <f t="shared" ref="S8:S22" si="8">R8/$R$23*100</f>
        <v>12.142175572519085</v>
      </c>
      <c r="T8" s="7">
        <v>544</v>
      </c>
      <c r="U8" s="21">
        <f t="shared" ref="U8:U22" si="9">T8/$T$23*100</f>
        <v>11.56954487452148</v>
      </c>
      <c r="V8" s="7">
        <v>13</v>
      </c>
      <c r="W8" s="21">
        <f t="shared" ref="W8:W22" si="10">V8/$V$23*100</f>
        <v>7.3863636363636367</v>
      </c>
      <c r="X8" s="7">
        <v>95</v>
      </c>
      <c r="Y8" s="21">
        <f t="shared" ref="Y8:Y22" si="11">X8/$X$23*100</f>
        <v>11.163337250293772</v>
      </c>
      <c r="Z8" s="7">
        <v>14176</v>
      </c>
      <c r="AA8" s="21">
        <f t="shared" ref="AA8:AA22" si="12">Z8/$Z$23*100</f>
        <v>12.188327544107027</v>
      </c>
      <c r="AB8" s="7">
        <v>32256</v>
      </c>
      <c r="AC8" s="21">
        <f t="shared" ref="AC8:AC22" si="13">AB8/$AB$23*100</f>
        <v>11.153526970954356</v>
      </c>
    </row>
    <row r="9" spans="1:29" x14ac:dyDescent="0.25">
      <c r="A9" s="20" t="s">
        <v>25</v>
      </c>
      <c r="B9" s="16">
        <v>773</v>
      </c>
      <c r="C9" s="21">
        <f t="shared" si="0"/>
        <v>3.373925188773951</v>
      </c>
      <c r="D9" s="7">
        <v>315</v>
      </c>
      <c r="E9" s="21">
        <f t="shared" si="1"/>
        <v>3.0803833365929982</v>
      </c>
      <c r="F9" s="7">
        <v>7362</v>
      </c>
      <c r="G9" s="21">
        <f t="shared" si="2"/>
        <v>12.801029368294762</v>
      </c>
      <c r="H9" s="7">
        <v>6396</v>
      </c>
      <c r="I9" s="21">
        <f t="shared" si="3"/>
        <v>10.376378974691759</v>
      </c>
      <c r="J9" s="7">
        <v>136</v>
      </c>
      <c r="K9" s="21">
        <f t="shared" si="4"/>
        <v>9.5909732016925258</v>
      </c>
      <c r="L9" s="7">
        <v>19</v>
      </c>
      <c r="M9" s="21">
        <f t="shared" si="5"/>
        <v>7.2243346007604554</v>
      </c>
      <c r="N9" s="7">
        <v>93</v>
      </c>
      <c r="O9" s="21">
        <f t="shared" si="6"/>
        <v>1.9978517722878626</v>
      </c>
      <c r="P9" s="7">
        <v>11</v>
      </c>
      <c r="Q9" s="21">
        <f t="shared" si="7"/>
        <v>7.096774193548387</v>
      </c>
      <c r="R9" s="7">
        <v>795</v>
      </c>
      <c r="S9" s="21">
        <f t="shared" si="8"/>
        <v>9.4823473282442734</v>
      </c>
      <c r="T9" s="7">
        <v>499</v>
      </c>
      <c r="U9" s="21">
        <f t="shared" si="9"/>
        <v>10.612505316886431</v>
      </c>
      <c r="V9" s="7">
        <v>21</v>
      </c>
      <c r="W9" s="21">
        <f t="shared" si="10"/>
        <v>11.931818181818182</v>
      </c>
      <c r="X9" s="7">
        <v>40</v>
      </c>
      <c r="Y9" s="21">
        <f t="shared" si="11"/>
        <v>4.7003525264394828</v>
      </c>
      <c r="Z9" s="7">
        <v>11449</v>
      </c>
      <c r="AA9" s="21">
        <f t="shared" si="12"/>
        <v>9.8436908897066413</v>
      </c>
      <c r="AB9" s="7">
        <v>27909</v>
      </c>
      <c r="AC9" s="21">
        <f t="shared" si="13"/>
        <v>9.6504149377593365</v>
      </c>
    </row>
    <row r="10" spans="1:29" x14ac:dyDescent="0.25">
      <c r="A10" s="20" t="s">
        <v>26</v>
      </c>
      <c r="B10" s="16">
        <v>1521</v>
      </c>
      <c r="C10" s="21">
        <f t="shared" si="0"/>
        <v>6.6387324865784993</v>
      </c>
      <c r="D10" s="7">
        <v>760</v>
      </c>
      <c r="E10" s="21">
        <f t="shared" si="1"/>
        <v>7.4320359867005674</v>
      </c>
      <c r="F10" s="7">
        <v>6338</v>
      </c>
      <c r="G10" s="21">
        <f t="shared" si="2"/>
        <v>11.02050042600546</v>
      </c>
      <c r="H10" s="7">
        <v>6294</v>
      </c>
      <c r="I10" s="21">
        <f t="shared" si="3"/>
        <v>10.210902011680727</v>
      </c>
      <c r="J10" s="7">
        <v>121</v>
      </c>
      <c r="K10" s="21">
        <f t="shared" si="4"/>
        <v>8.5331452750352614</v>
      </c>
      <c r="L10" s="7">
        <v>19</v>
      </c>
      <c r="M10" s="21">
        <f t="shared" si="5"/>
        <v>7.2243346007604554</v>
      </c>
      <c r="N10" s="7">
        <v>317</v>
      </c>
      <c r="O10" s="21">
        <f t="shared" si="6"/>
        <v>6.8098818474758325</v>
      </c>
      <c r="P10" s="7">
        <v>12</v>
      </c>
      <c r="Q10" s="21">
        <f t="shared" si="7"/>
        <v>7.741935483870968</v>
      </c>
      <c r="R10" s="7">
        <v>818</v>
      </c>
      <c r="S10" s="21">
        <f t="shared" si="8"/>
        <v>9.7566793893129784</v>
      </c>
      <c r="T10" s="7">
        <v>411</v>
      </c>
      <c r="U10" s="21">
        <f t="shared" si="9"/>
        <v>8.7409612930667802</v>
      </c>
      <c r="V10" s="7">
        <v>29</v>
      </c>
      <c r="W10" s="21">
        <f t="shared" si="10"/>
        <v>16.477272727272727</v>
      </c>
      <c r="X10" s="7">
        <v>63</v>
      </c>
      <c r="Y10" s="21">
        <f t="shared" si="11"/>
        <v>7.4030552291421863</v>
      </c>
      <c r="Z10" s="7">
        <v>11162</v>
      </c>
      <c r="AA10" s="21">
        <f t="shared" si="12"/>
        <v>9.5969322832479271</v>
      </c>
      <c r="AB10" s="7">
        <v>27865</v>
      </c>
      <c r="AC10" s="21">
        <f t="shared" si="13"/>
        <v>9.6352005532503462</v>
      </c>
    </row>
    <row r="11" spans="1:29" x14ac:dyDescent="0.25">
      <c r="A11" s="20" t="s">
        <v>27</v>
      </c>
      <c r="B11" s="16">
        <v>737</v>
      </c>
      <c r="C11" s="21">
        <f t="shared" si="0"/>
        <v>3.2167954257780109</v>
      </c>
      <c r="D11" s="7">
        <v>306</v>
      </c>
      <c r="E11" s="21">
        <f t="shared" si="1"/>
        <v>2.9923723841189123</v>
      </c>
      <c r="F11" s="7">
        <v>4607</v>
      </c>
      <c r="G11" s="21">
        <f t="shared" si="2"/>
        <v>8.0106414425066514</v>
      </c>
      <c r="H11" s="7">
        <v>4319</v>
      </c>
      <c r="I11" s="21">
        <f t="shared" si="3"/>
        <v>7.0068137573004545</v>
      </c>
      <c r="J11" s="7">
        <v>82</v>
      </c>
      <c r="K11" s="21">
        <f t="shared" si="4"/>
        <v>5.7827926657263751</v>
      </c>
      <c r="L11" s="7">
        <v>17</v>
      </c>
      <c r="M11" s="21">
        <f t="shared" si="5"/>
        <v>6.4638783269961975</v>
      </c>
      <c r="N11" s="7">
        <v>101</v>
      </c>
      <c r="O11" s="21">
        <f t="shared" si="6"/>
        <v>2.1697099892588616</v>
      </c>
      <c r="P11" s="7">
        <v>8</v>
      </c>
      <c r="Q11" s="21">
        <f t="shared" si="7"/>
        <v>5.161290322580645</v>
      </c>
      <c r="R11" s="7">
        <v>627</v>
      </c>
      <c r="S11" s="21">
        <f t="shared" si="8"/>
        <v>7.4785305343511448</v>
      </c>
      <c r="T11" s="7">
        <v>271</v>
      </c>
      <c r="U11" s="21">
        <f t="shared" si="9"/>
        <v>5.7635048915355167</v>
      </c>
      <c r="V11" s="7">
        <v>9</v>
      </c>
      <c r="W11" s="21">
        <f t="shared" si="10"/>
        <v>5.1136363636363642</v>
      </c>
      <c r="X11" s="7">
        <v>27</v>
      </c>
      <c r="Y11" s="21">
        <f t="shared" si="11"/>
        <v>3.1727379553466508</v>
      </c>
      <c r="Z11" s="7">
        <v>7224</v>
      </c>
      <c r="AA11" s="21">
        <f t="shared" si="12"/>
        <v>6.211094679643705</v>
      </c>
      <c r="AB11" s="7">
        <v>18335</v>
      </c>
      <c r="AC11" s="21">
        <f t="shared" si="13"/>
        <v>6.3399031811894879</v>
      </c>
    </row>
    <row r="12" spans="1:29" x14ac:dyDescent="0.25">
      <c r="A12" s="20" t="s">
        <v>28</v>
      </c>
      <c r="B12" s="16">
        <v>1018</v>
      </c>
      <c r="C12" s="21">
        <f t="shared" si="0"/>
        <v>4.4432805202741035</v>
      </c>
      <c r="D12" s="7">
        <v>489</v>
      </c>
      <c r="E12" s="21">
        <f t="shared" si="1"/>
        <v>4.781928417758655</v>
      </c>
      <c r="F12" s="7">
        <v>3508</v>
      </c>
      <c r="G12" s="21">
        <f t="shared" si="2"/>
        <v>6.0997026655770199</v>
      </c>
      <c r="H12" s="7">
        <v>4022</v>
      </c>
      <c r="I12" s="21">
        <f t="shared" si="3"/>
        <v>6.5249837767683321</v>
      </c>
      <c r="J12" s="7">
        <v>62</v>
      </c>
      <c r="K12" s="21">
        <f t="shared" si="4"/>
        <v>4.3723554301833572</v>
      </c>
      <c r="L12" s="7">
        <v>15</v>
      </c>
      <c r="M12" s="21">
        <f t="shared" si="5"/>
        <v>5.7034220532319395</v>
      </c>
      <c r="N12" s="7">
        <v>219</v>
      </c>
      <c r="O12" s="21">
        <f t="shared" si="6"/>
        <v>4.7046186895810953</v>
      </c>
      <c r="P12" s="7">
        <v>12</v>
      </c>
      <c r="Q12" s="21">
        <f t="shared" si="7"/>
        <v>7.741935483870968</v>
      </c>
      <c r="R12" s="7">
        <v>545</v>
      </c>
      <c r="S12" s="21">
        <f t="shared" si="8"/>
        <v>6.5004770992366412</v>
      </c>
      <c r="T12" s="7">
        <v>269</v>
      </c>
      <c r="U12" s="21">
        <f t="shared" si="9"/>
        <v>5.7209698000850704</v>
      </c>
      <c r="V12" s="7">
        <v>7</v>
      </c>
      <c r="W12" s="21">
        <f t="shared" si="10"/>
        <v>3.9772727272727271</v>
      </c>
      <c r="X12" s="7">
        <v>51</v>
      </c>
      <c r="Y12" s="21">
        <f t="shared" si="11"/>
        <v>5.9929494712103413</v>
      </c>
      <c r="Z12" s="7">
        <v>7194</v>
      </c>
      <c r="AA12" s="21">
        <f t="shared" si="12"/>
        <v>6.185301097087045</v>
      </c>
      <c r="AB12" s="7">
        <v>17411</v>
      </c>
      <c r="AC12" s="21">
        <f t="shared" si="13"/>
        <v>6.0204011065006915</v>
      </c>
    </row>
    <row r="13" spans="1:29" x14ac:dyDescent="0.25">
      <c r="A13" s="20" t="s">
        <v>29</v>
      </c>
      <c r="B13" s="16">
        <v>1083</v>
      </c>
      <c r="C13" s="21">
        <f t="shared" si="0"/>
        <v>4.7269870367945526</v>
      </c>
      <c r="D13" s="7">
        <v>779</v>
      </c>
      <c r="E13" s="21">
        <f t="shared" si="1"/>
        <v>7.6178368863680817</v>
      </c>
      <c r="F13" s="7">
        <v>2892</v>
      </c>
      <c r="G13" s="21">
        <f t="shared" si="2"/>
        <v>5.0286032237311122</v>
      </c>
      <c r="H13" s="7">
        <v>3442</v>
      </c>
      <c r="I13" s="21">
        <f t="shared" si="3"/>
        <v>5.5840363400389359</v>
      </c>
      <c r="J13" s="7">
        <v>95</v>
      </c>
      <c r="K13" s="21">
        <f t="shared" si="4"/>
        <v>6.6995768688293378</v>
      </c>
      <c r="L13" s="7">
        <v>21</v>
      </c>
      <c r="M13" s="21">
        <f t="shared" si="5"/>
        <v>7.9847908745247151</v>
      </c>
      <c r="N13" s="7">
        <v>258</v>
      </c>
      <c r="O13" s="21">
        <f t="shared" si="6"/>
        <v>5.5424274973147156</v>
      </c>
      <c r="P13" s="7">
        <v>11</v>
      </c>
      <c r="Q13" s="21">
        <f t="shared" si="7"/>
        <v>7.096774193548387</v>
      </c>
      <c r="R13" s="7">
        <v>433</v>
      </c>
      <c r="S13" s="21">
        <f t="shared" si="8"/>
        <v>5.1645992366412212</v>
      </c>
      <c r="T13" s="7">
        <v>262</v>
      </c>
      <c r="U13" s="21">
        <f t="shared" si="9"/>
        <v>5.5720969800085074</v>
      </c>
      <c r="V13" s="7">
        <v>7</v>
      </c>
      <c r="W13" s="21">
        <f t="shared" si="10"/>
        <v>3.9772727272727271</v>
      </c>
      <c r="X13" s="7">
        <v>53</v>
      </c>
      <c r="Y13" s="21">
        <f t="shared" si="11"/>
        <v>6.2279670975323151</v>
      </c>
      <c r="Z13" s="7">
        <v>7896</v>
      </c>
      <c r="AA13" s="21">
        <f t="shared" si="12"/>
        <v>6.7888709289128863</v>
      </c>
      <c r="AB13" s="7">
        <v>17232</v>
      </c>
      <c r="AC13" s="21">
        <f t="shared" si="13"/>
        <v>5.9585062240663902</v>
      </c>
    </row>
    <row r="14" spans="1:29" x14ac:dyDescent="0.25">
      <c r="A14" s="20" t="s">
        <v>30</v>
      </c>
      <c r="B14" s="16">
        <v>942</v>
      </c>
      <c r="C14" s="21">
        <f t="shared" si="0"/>
        <v>4.1115621317271183</v>
      </c>
      <c r="D14" s="7">
        <v>540</v>
      </c>
      <c r="E14" s="21">
        <f t="shared" si="1"/>
        <v>5.2806571484451403</v>
      </c>
      <c r="F14" s="7">
        <v>2922</v>
      </c>
      <c r="G14" s="21">
        <f t="shared" si="2"/>
        <v>5.0807671575872435</v>
      </c>
      <c r="H14" s="7">
        <v>3704</v>
      </c>
      <c r="I14" s="21">
        <f t="shared" si="3"/>
        <v>6.0090850097339388</v>
      </c>
      <c r="J14" s="7">
        <v>62</v>
      </c>
      <c r="K14" s="21">
        <f t="shared" si="4"/>
        <v>4.3723554301833572</v>
      </c>
      <c r="L14" s="7">
        <v>13</v>
      </c>
      <c r="M14" s="21">
        <f t="shared" si="5"/>
        <v>4.9429657794676807</v>
      </c>
      <c r="N14" s="7">
        <v>279</v>
      </c>
      <c r="O14" s="21">
        <f t="shared" si="6"/>
        <v>5.9935553168635876</v>
      </c>
      <c r="P14" s="7">
        <v>11</v>
      </c>
      <c r="Q14" s="21">
        <f t="shared" si="7"/>
        <v>7.096774193548387</v>
      </c>
      <c r="R14" s="7">
        <v>450</v>
      </c>
      <c r="S14" s="21">
        <f t="shared" si="8"/>
        <v>5.367366412213741</v>
      </c>
      <c r="T14" s="7">
        <v>225</v>
      </c>
      <c r="U14" s="21">
        <f t="shared" si="9"/>
        <v>4.7851977881752443</v>
      </c>
      <c r="V14" s="7">
        <v>6</v>
      </c>
      <c r="W14" s="21">
        <f t="shared" si="10"/>
        <v>3.4090909090909087</v>
      </c>
      <c r="X14" s="7">
        <v>58</v>
      </c>
      <c r="Y14" s="21">
        <f t="shared" si="11"/>
        <v>6.8155111633372494</v>
      </c>
      <c r="Z14" s="7">
        <v>6585</v>
      </c>
      <c r="AA14" s="21">
        <f t="shared" si="12"/>
        <v>5.6616913711868486</v>
      </c>
      <c r="AB14" s="7">
        <v>15797</v>
      </c>
      <c r="AC14" s="21">
        <f t="shared" si="13"/>
        <v>5.4623098201936378</v>
      </c>
    </row>
    <row r="15" spans="1:29" x14ac:dyDescent="0.25">
      <c r="A15" s="20" t="s">
        <v>31</v>
      </c>
      <c r="B15" s="16">
        <v>895</v>
      </c>
      <c r="C15" s="21">
        <f t="shared" si="0"/>
        <v>3.9064204967046399</v>
      </c>
      <c r="D15" s="7">
        <v>485</v>
      </c>
      <c r="E15" s="21">
        <f t="shared" si="1"/>
        <v>4.7428124388812831</v>
      </c>
      <c r="F15" s="7">
        <v>2919</v>
      </c>
      <c r="G15" s="21">
        <f t="shared" si="2"/>
        <v>5.0755507642016306</v>
      </c>
      <c r="H15" s="7">
        <v>3832</v>
      </c>
      <c r="I15" s="21">
        <f t="shared" si="3"/>
        <v>6.2167423750811164</v>
      </c>
      <c r="J15" s="7">
        <v>54</v>
      </c>
      <c r="K15" s="21">
        <f t="shared" si="4"/>
        <v>3.8081805359661498</v>
      </c>
      <c r="L15" s="7">
        <v>11</v>
      </c>
      <c r="M15" s="21">
        <f t="shared" si="5"/>
        <v>4.1825095057034218</v>
      </c>
      <c r="N15" s="7">
        <v>267</v>
      </c>
      <c r="O15" s="21">
        <f t="shared" si="6"/>
        <v>5.7357679914070889</v>
      </c>
      <c r="P15" s="7">
        <v>7</v>
      </c>
      <c r="Q15" s="21">
        <f t="shared" si="7"/>
        <v>4.5161290322580641</v>
      </c>
      <c r="R15" s="7">
        <v>422</v>
      </c>
      <c r="S15" s="21">
        <f t="shared" si="8"/>
        <v>5.0333969465648849</v>
      </c>
      <c r="T15" s="7">
        <v>253</v>
      </c>
      <c r="U15" s="21">
        <f t="shared" si="9"/>
        <v>5.3806890684814972</v>
      </c>
      <c r="V15" s="7">
        <v>4</v>
      </c>
      <c r="W15" s="21">
        <f t="shared" si="10"/>
        <v>2.2727272727272729</v>
      </c>
      <c r="X15" s="7">
        <v>52</v>
      </c>
      <c r="Y15" s="21">
        <f t="shared" si="11"/>
        <v>6.1104582843713278</v>
      </c>
      <c r="Z15" s="7">
        <v>5621</v>
      </c>
      <c r="AA15" s="21">
        <f t="shared" si="12"/>
        <v>4.8328575850328441</v>
      </c>
      <c r="AB15" s="7">
        <v>14822</v>
      </c>
      <c r="AC15" s="21">
        <f t="shared" si="13"/>
        <v>5.1251728907330572</v>
      </c>
    </row>
    <row r="16" spans="1:29" x14ac:dyDescent="0.25">
      <c r="A16" s="20" t="s">
        <v>32</v>
      </c>
      <c r="B16" s="16">
        <v>4611</v>
      </c>
      <c r="C16" s="21">
        <f t="shared" si="0"/>
        <v>20.125703810396754</v>
      </c>
      <c r="D16" s="7">
        <v>1575</v>
      </c>
      <c r="E16" s="21">
        <f t="shared" si="1"/>
        <v>15.401916682964991</v>
      </c>
      <c r="F16" s="7">
        <v>1033</v>
      </c>
      <c r="G16" s="21">
        <f t="shared" si="2"/>
        <v>1.7961781224461408</v>
      </c>
      <c r="H16" s="7">
        <v>1492</v>
      </c>
      <c r="I16" s="21">
        <f t="shared" si="3"/>
        <v>2.4205061648280339</v>
      </c>
      <c r="J16" s="7">
        <v>112</v>
      </c>
      <c r="K16" s="21">
        <f t="shared" si="4"/>
        <v>7.8984485190409028</v>
      </c>
      <c r="L16" s="7">
        <v>17</v>
      </c>
      <c r="M16" s="21">
        <f t="shared" si="5"/>
        <v>6.4638783269961975</v>
      </c>
      <c r="N16" s="7">
        <v>861</v>
      </c>
      <c r="O16" s="21">
        <f t="shared" si="6"/>
        <v>18.496240601503761</v>
      </c>
      <c r="P16" s="7">
        <v>12</v>
      </c>
      <c r="Q16" s="21">
        <f t="shared" si="7"/>
        <v>7.741935483870968</v>
      </c>
      <c r="R16" s="7">
        <v>381</v>
      </c>
      <c r="S16" s="21">
        <f t="shared" si="8"/>
        <v>4.5443702290076331</v>
      </c>
      <c r="T16" s="7">
        <v>323</v>
      </c>
      <c r="U16" s="21">
        <f t="shared" si="9"/>
        <v>6.8694172692471289</v>
      </c>
      <c r="V16" s="7">
        <v>12</v>
      </c>
      <c r="W16" s="21">
        <f t="shared" si="10"/>
        <v>6.8181818181818175</v>
      </c>
      <c r="X16" s="7">
        <v>87</v>
      </c>
      <c r="Y16" s="21">
        <f t="shared" si="11"/>
        <v>10.223266745005875</v>
      </c>
      <c r="Z16" s="7">
        <v>3688</v>
      </c>
      <c r="AA16" s="21">
        <f t="shared" si="12"/>
        <v>3.170891082298724</v>
      </c>
      <c r="AB16" s="7">
        <v>14204</v>
      </c>
      <c r="AC16" s="21">
        <f t="shared" si="13"/>
        <v>4.9114799446749648</v>
      </c>
    </row>
    <row r="17" spans="1:29" x14ac:dyDescent="0.25">
      <c r="A17" s="20" t="s">
        <v>33</v>
      </c>
      <c r="B17" s="16">
        <v>1204</v>
      </c>
      <c r="C17" s="21">
        <f t="shared" si="0"/>
        <v>5.255117629086465</v>
      </c>
      <c r="D17" s="7">
        <v>559</v>
      </c>
      <c r="E17" s="21">
        <f t="shared" si="1"/>
        <v>5.4664580481126537</v>
      </c>
      <c r="F17" s="7">
        <v>1821</v>
      </c>
      <c r="G17" s="21">
        <f t="shared" si="2"/>
        <v>3.1663507850672046</v>
      </c>
      <c r="H17" s="7">
        <v>2756</v>
      </c>
      <c r="I17" s="21">
        <f t="shared" si="3"/>
        <v>4.4711226476314083</v>
      </c>
      <c r="J17" s="7">
        <v>57</v>
      </c>
      <c r="K17" s="21">
        <f t="shared" si="4"/>
        <v>4.0197461212976027</v>
      </c>
      <c r="L17" s="7">
        <v>13</v>
      </c>
      <c r="M17" s="21">
        <f t="shared" si="5"/>
        <v>4.9429657794676807</v>
      </c>
      <c r="N17" s="7">
        <v>221</v>
      </c>
      <c r="O17" s="21">
        <f t="shared" si="6"/>
        <v>4.7475832438238452</v>
      </c>
      <c r="P17" s="7">
        <v>9</v>
      </c>
      <c r="Q17" s="21">
        <f t="shared" si="7"/>
        <v>5.806451612903226</v>
      </c>
      <c r="R17" s="7">
        <v>295</v>
      </c>
      <c r="S17" s="21">
        <f t="shared" si="8"/>
        <v>3.5186068702290072</v>
      </c>
      <c r="T17" s="7">
        <v>155</v>
      </c>
      <c r="U17" s="21">
        <f t="shared" si="9"/>
        <v>3.296469587409613</v>
      </c>
      <c r="V17" s="7">
        <v>6</v>
      </c>
      <c r="W17" s="21">
        <f t="shared" si="10"/>
        <v>3.4090909090909087</v>
      </c>
      <c r="X17" s="7">
        <v>49</v>
      </c>
      <c r="Y17" s="21">
        <f t="shared" si="11"/>
        <v>5.7579318448883665</v>
      </c>
      <c r="Z17" s="7">
        <v>6020</v>
      </c>
      <c r="AA17" s="21">
        <f t="shared" si="12"/>
        <v>5.1759122330364207</v>
      </c>
      <c r="AB17" s="7">
        <v>13165</v>
      </c>
      <c r="AC17" s="21">
        <f t="shared" si="13"/>
        <v>4.5522130013831257</v>
      </c>
    </row>
    <row r="18" spans="1:29" x14ac:dyDescent="0.25">
      <c r="A18" s="20" t="s">
        <v>34</v>
      </c>
      <c r="B18" s="16">
        <v>351</v>
      </c>
      <c r="C18" s="21">
        <f t="shared" si="0"/>
        <v>1.532015189210423</v>
      </c>
      <c r="D18" s="7">
        <v>174</v>
      </c>
      <c r="E18" s="21">
        <f t="shared" si="1"/>
        <v>1.7015450811656563</v>
      </c>
      <c r="F18" s="7">
        <v>2834</v>
      </c>
      <c r="G18" s="21">
        <f t="shared" si="2"/>
        <v>4.9277529516092571</v>
      </c>
      <c r="H18" s="7">
        <v>2885</v>
      </c>
      <c r="I18" s="21">
        <f t="shared" si="3"/>
        <v>4.6804023361453604</v>
      </c>
      <c r="J18" s="7">
        <v>48</v>
      </c>
      <c r="K18" s="21">
        <f t="shared" si="4"/>
        <v>3.3850493653032441</v>
      </c>
      <c r="L18" s="7">
        <v>10</v>
      </c>
      <c r="M18" s="21">
        <f t="shared" si="5"/>
        <v>3.8022813688212929</v>
      </c>
      <c r="N18" s="7">
        <v>39</v>
      </c>
      <c r="O18" s="21">
        <f t="shared" si="6"/>
        <v>0.83780880773361965</v>
      </c>
      <c r="P18" s="7">
        <v>6</v>
      </c>
      <c r="Q18" s="21">
        <f t="shared" si="7"/>
        <v>3.870967741935484</v>
      </c>
      <c r="R18" s="7">
        <v>349</v>
      </c>
      <c r="S18" s="21">
        <f t="shared" si="8"/>
        <v>4.1626908396946565</v>
      </c>
      <c r="T18" s="7">
        <v>166</v>
      </c>
      <c r="U18" s="21">
        <f t="shared" si="9"/>
        <v>3.5304125903870691</v>
      </c>
      <c r="V18" s="7">
        <v>3</v>
      </c>
      <c r="W18" s="21">
        <f t="shared" si="10"/>
        <v>1.7045454545454544</v>
      </c>
      <c r="X18" s="7">
        <v>16</v>
      </c>
      <c r="Y18" s="21">
        <f t="shared" si="11"/>
        <v>1.8801410105757932</v>
      </c>
      <c r="Z18" s="7">
        <v>4555</v>
      </c>
      <c r="AA18" s="21">
        <f t="shared" si="12"/>
        <v>3.9163256181861952</v>
      </c>
      <c r="AB18" s="7">
        <v>11436</v>
      </c>
      <c r="AC18" s="21">
        <f t="shared" si="13"/>
        <v>3.9543568464730292</v>
      </c>
    </row>
    <row r="19" spans="1:29" x14ac:dyDescent="0.25">
      <c r="A19" s="20" t="s">
        <v>35</v>
      </c>
      <c r="B19" s="16">
        <v>279</v>
      </c>
      <c r="C19" s="21">
        <f t="shared" si="0"/>
        <v>1.2177556632185413</v>
      </c>
      <c r="D19" s="7">
        <v>86</v>
      </c>
      <c r="E19" s="21">
        <f t="shared" si="1"/>
        <v>0.84099354586348529</v>
      </c>
      <c r="F19" s="7">
        <v>1998</v>
      </c>
      <c r="G19" s="21">
        <f t="shared" si="2"/>
        <v>3.4741179948183829</v>
      </c>
      <c r="H19" s="7">
        <v>2167</v>
      </c>
      <c r="I19" s="21">
        <f t="shared" si="3"/>
        <v>3.515574302401038</v>
      </c>
      <c r="J19" s="7">
        <v>26</v>
      </c>
      <c r="K19" s="21">
        <f t="shared" si="4"/>
        <v>1.8335684062059237</v>
      </c>
      <c r="L19" s="7">
        <v>3</v>
      </c>
      <c r="M19" s="21">
        <f t="shared" si="5"/>
        <v>1.1406844106463878</v>
      </c>
      <c r="N19" s="7">
        <v>23</v>
      </c>
      <c r="O19" s="21">
        <f t="shared" si="6"/>
        <v>0.49409237379162191</v>
      </c>
      <c r="P19" s="7">
        <v>1</v>
      </c>
      <c r="Q19" s="21">
        <f t="shared" si="7"/>
        <v>0.64516129032258063</v>
      </c>
      <c r="R19" s="7">
        <v>143</v>
      </c>
      <c r="S19" s="21">
        <f t="shared" si="8"/>
        <v>1.7056297709923662</v>
      </c>
      <c r="T19" s="7">
        <v>81</v>
      </c>
      <c r="U19" s="21">
        <f t="shared" si="9"/>
        <v>1.722671203743088</v>
      </c>
      <c r="V19" s="7">
        <v>4</v>
      </c>
      <c r="W19" s="21">
        <f t="shared" si="10"/>
        <v>2.2727272727272729</v>
      </c>
      <c r="X19" s="7">
        <v>9</v>
      </c>
      <c r="Y19" s="21">
        <f t="shared" si="11"/>
        <v>1.0575793184488838</v>
      </c>
      <c r="Z19" s="7">
        <v>3000</v>
      </c>
      <c r="AA19" s="21">
        <f t="shared" si="12"/>
        <v>2.5793582556659906</v>
      </c>
      <c r="AB19" s="7">
        <v>7820</v>
      </c>
      <c r="AC19" s="21">
        <f t="shared" si="13"/>
        <v>2.7040110650069158</v>
      </c>
    </row>
    <row r="20" spans="1:29" x14ac:dyDescent="0.25">
      <c r="A20" s="20" t="s">
        <v>36</v>
      </c>
      <c r="B20" s="16">
        <v>338</v>
      </c>
      <c r="C20" s="21">
        <f t="shared" si="0"/>
        <v>1.4752738859063332</v>
      </c>
      <c r="D20" s="7">
        <v>224</v>
      </c>
      <c r="E20" s="21">
        <f t="shared" si="1"/>
        <v>2.1904948171327989</v>
      </c>
      <c r="F20" s="7">
        <v>1377</v>
      </c>
      <c r="G20" s="21">
        <f t="shared" si="2"/>
        <v>2.3943245639964528</v>
      </c>
      <c r="H20" s="7">
        <v>1865</v>
      </c>
      <c r="I20" s="21">
        <f t="shared" si="3"/>
        <v>3.0256327060350423</v>
      </c>
      <c r="J20" s="7">
        <v>30</v>
      </c>
      <c r="K20" s="21">
        <f t="shared" si="4"/>
        <v>2.1156558533145273</v>
      </c>
      <c r="L20" s="7">
        <v>12</v>
      </c>
      <c r="M20" s="21">
        <f t="shared" si="5"/>
        <v>4.5627376425855513</v>
      </c>
      <c r="N20" s="7">
        <v>111</v>
      </c>
      <c r="O20" s="21">
        <f t="shared" si="6"/>
        <v>2.3845327604726103</v>
      </c>
      <c r="P20" s="7">
        <v>3</v>
      </c>
      <c r="Q20" s="21">
        <f t="shared" si="7"/>
        <v>1.935483870967742</v>
      </c>
      <c r="R20" s="7">
        <v>235</v>
      </c>
      <c r="S20" s="21">
        <f t="shared" si="8"/>
        <v>2.8029580152671754</v>
      </c>
      <c r="T20" s="7">
        <v>112</v>
      </c>
      <c r="U20" s="21">
        <f t="shared" si="9"/>
        <v>2.3819651212250106</v>
      </c>
      <c r="V20" s="7">
        <v>5</v>
      </c>
      <c r="W20" s="21">
        <f t="shared" si="10"/>
        <v>2.8409090909090908</v>
      </c>
      <c r="X20" s="7">
        <v>17</v>
      </c>
      <c r="Y20" s="21">
        <f t="shared" si="11"/>
        <v>1.9976498237367801</v>
      </c>
      <c r="Z20" s="7">
        <v>1950</v>
      </c>
      <c r="AA20" s="21">
        <f t="shared" si="12"/>
        <v>1.6765828661828936</v>
      </c>
      <c r="AB20" s="7">
        <v>6279</v>
      </c>
      <c r="AC20" s="21">
        <f t="shared" si="13"/>
        <v>2.1711618257261414</v>
      </c>
    </row>
    <row r="21" spans="1:29" x14ac:dyDescent="0.25">
      <c r="A21" s="19" t="s">
        <v>37</v>
      </c>
      <c r="B21" s="17">
        <v>129</v>
      </c>
      <c r="C21" s="21">
        <f t="shared" si="0"/>
        <v>0.56304831740212125</v>
      </c>
      <c r="D21" s="6">
        <v>49</v>
      </c>
      <c r="E21" s="21">
        <f t="shared" si="1"/>
        <v>0.47917074124779974</v>
      </c>
      <c r="F21" s="6">
        <v>880</v>
      </c>
      <c r="G21" s="21">
        <f t="shared" si="2"/>
        <v>1.5301420597798683</v>
      </c>
      <c r="H21" s="6">
        <v>965</v>
      </c>
      <c r="I21" s="21">
        <f t="shared" si="3"/>
        <v>1.5655418559377028</v>
      </c>
      <c r="J21" s="6">
        <v>9</v>
      </c>
      <c r="K21" s="21">
        <f t="shared" si="4"/>
        <v>0.63469675599435826</v>
      </c>
      <c r="L21" s="6">
        <v>4</v>
      </c>
      <c r="M21" s="21">
        <f t="shared" si="5"/>
        <v>1.520912547528517</v>
      </c>
      <c r="N21" s="6">
        <v>19</v>
      </c>
      <c r="O21" s="21">
        <f t="shared" si="6"/>
        <v>0.40816326530612246</v>
      </c>
      <c r="P21" s="5"/>
      <c r="Q21" s="21">
        <f t="shared" si="7"/>
        <v>0</v>
      </c>
      <c r="R21" s="6">
        <v>97</v>
      </c>
      <c r="S21" s="21">
        <f t="shared" si="8"/>
        <v>1.1569656488549618</v>
      </c>
      <c r="T21" s="6">
        <v>40</v>
      </c>
      <c r="U21" s="21">
        <f t="shared" si="9"/>
        <v>0.85070182900893243</v>
      </c>
      <c r="V21" s="6">
        <v>2</v>
      </c>
      <c r="W21" s="21">
        <f t="shared" si="10"/>
        <v>1.1363636363636365</v>
      </c>
      <c r="X21" s="6">
        <v>2</v>
      </c>
      <c r="Y21" s="21">
        <f t="shared" si="11"/>
        <v>0.23501762632197415</v>
      </c>
      <c r="Z21" s="6">
        <v>1798</v>
      </c>
      <c r="AA21" s="21">
        <f t="shared" si="12"/>
        <v>1.5458953812291503</v>
      </c>
      <c r="AB21" s="6">
        <v>3994</v>
      </c>
      <c r="AC21" s="21">
        <f t="shared" si="13"/>
        <v>1.3810511756569848</v>
      </c>
    </row>
    <row r="22" spans="1:29" x14ac:dyDescent="0.25">
      <c r="A22" s="20" t="s">
        <v>38</v>
      </c>
      <c r="B22" s="16">
        <v>119</v>
      </c>
      <c r="C22" s="21">
        <f t="shared" si="0"/>
        <v>0.51940116101435985</v>
      </c>
      <c r="D22" s="7">
        <v>42</v>
      </c>
      <c r="E22" s="21">
        <f t="shared" si="1"/>
        <v>0.41071777821239974</v>
      </c>
      <c r="F22" s="7">
        <v>821</v>
      </c>
      <c r="G22" s="21">
        <f t="shared" si="2"/>
        <v>1.427552989862809</v>
      </c>
      <c r="H22" s="7">
        <v>1005</v>
      </c>
      <c r="I22" s="21">
        <f t="shared" si="3"/>
        <v>1.6304347826086956</v>
      </c>
      <c r="J22" s="7">
        <v>6</v>
      </c>
      <c r="K22" s="21">
        <f t="shared" si="4"/>
        <v>0.42313117066290551</v>
      </c>
      <c r="L22" s="7">
        <v>2</v>
      </c>
      <c r="M22" s="21">
        <f t="shared" si="5"/>
        <v>0.76045627376425851</v>
      </c>
      <c r="N22" s="7">
        <v>17</v>
      </c>
      <c r="O22" s="21">
        <f t="shared" si="6"/>
        <v>0.36519871106337271</v>
      </c>
      <c r="P22" s="7">
        <v>1</v>
      </c>
      <c r="Q22" s="21">
        <f t="shared" si="7"/>
        <v>0.64516129032258063</v>
      </c>
      <c r="R22" s="7">
        <v>105</v>
      </c>
      <c r="S22" s="21">
        <f t="shared" si="8"/>
        <v>1.2523854961832062</v>
      </c>
      <c r="T22" s="7">
        <v>36</v>
      </c>
      <c r="U22" s="21">
        <f t="shared" si="9"/>
        <v>0.76563164610803913</v>
      </c>
      <c r="V22" s="7">
        <v>2</v>
      </c>
      <c r="W22" s="21">
        <f t="shared" si="10"/>
        <v>1.1363636363636365</v>
      </c>
      <c r="X22" s="7">
        <v>3</v>
      </c>
      <c r="Y22" s="21">
        <f t="shared" si="11"/>
        <v>0.35252643948296125</v>
      </c>
      <c r="Z22" s="7">
        <v>1652</v>
      </c>
      <c r="AA22" s="21">
        <f t="shared" si="12"/>
        <v>1.4203666127867387</v>
      </c>
      <c r="AB22" s="7">
        <v>3811</v>
      </c>
      <c r="AC22" s="21">
        <f t="shared" si="13"/>
        <v>1.3177731673582296</v>
      </c>
    </row>
    <row r="23" spans="1:29" x14ac:dyDescent="0.25">
      <c r="A23" s="18" t="s">
        <v>20</v>
      </c>
      <c r="B23" s="1">
        <f>SUM(B7:B22)</f>
        <v>22911</v>
      </c>
      <c r="C23" s="1">
        <f t="shared" ref="C23:AC23" si="14">SUM(C7:C22)</f>
        <v>100</v>
      </c>
      <c r="D23" s="1">
        <f t="shared" si="14"/>
        <v>10226</v>
      </c>
      <c r="E23" s="1">
        <f t="shared" si="14"/>
        <v>100.00000000000001</v>
      </c>
      <c r="F23" s="1">
        <f t="shared" si="14"/>
        <v>57511</v>
      </c>
      <c r="G23" s="1">
        <f t="shared" si="14"/>
        <v>99.999999999999986</v>
      </c>
      <c r="H23" s="1">
        <f t="shared" si="14"/>
        <v>61640</v>
      </c>
      <c r="I23" s="1">
        <f t="shared" si="14"/>
        <v>100.00000000000001</v>
      </c>
      <c r="J23" s="1">
        <f t="shared" si="14"/>
        <v>1418</v>
      </c>
      <c r="K23" s="1">
        <f t="shared" si="14"/>
        <v>99.999999999999986</v>
      </c>
      <c r="L23" s="1">
        <f t="shared" si="14"/>
        <v>263</v>
      </c>
      <c r="M23" s="1">
        <f t="shared" si="14"/>
        <v>100</v>
      </c>
      <c r="N23" s="1">
        <f t="shared" si="14"/>
        <v>4655</v>
      </c>
      <c r="O23" s="1">
        <f t="shared" si="14"/>
        <v>100</v>
      </c>
      <c r="P23" s="1">
        <f t="shared" si="14"/>
        <v>155</v>
      </c>
      <c r="Q23" s="1">
        <f t="shared" si="14"/>
        <v>100</v>
      </c>
      <c r="R23" s="1">
        <f t="shared" si="14"/>
        <v>8384</v>
      </c>
      <c r="S23" s="1">
        <f t="shared" si="14"/>
        <v>100</v>
      </c>
      <c r="T23" s="1">
        <f t="shared" si="14"/>
        <v>4702</v>
      </c>
      <c r="U23" s="1">
        <f t="shared" si="14"/>
        <v>99.999999999999986</v>
      </c>
      <c r="V23" s="1">
        <f t="shared" si="14"/>
        <v>176</v>
      </c>
      <c r="W23" s="1">
        <f t="shared" si="14"/>
        <v>100</v>
      </c>
      <c r="X23" s="1">
        <f t="shared" si="14"/>
        <v>851</v>
      </c>
      <c r="Y23" s="1">
        <f t="shared" si="14"/>
        <v>100</v>
      </c>
      <c r="Z23" s="1">
        <f t="shared" si="14"/>
        <v>116308</v>
      </c>
      <c r="AA23" s="1">
        <f t="shared" si="14"/>
        <v>100</v>
      </c>
      <c r="AB23" s="1">
        <f t="shared" si="14"/>
        <v>289200</v>
      </c>
      <c r="AC23" s="1">
        <f t="shared" si="14"/>
        <v>99.999999999999986</v>
      </c>
    </row>
    <row r="25" spans="1:29" x14ac:dyDescent="0.25">
      <c r="A25" t="s">
        <v>23</v>
      </c>
    </row>
    <row r="26" spans="1:29" x14ac:dyDescent="0.25">
      <c r="A26" t="s">
        <v>42</v>
      </c>
    </row>
  </sheetData>
  <mergeCells count="16">
    <mergeCell ref="B5:C5"/>
    <mergeCell ref="A2:AC2"/>
    <mergeCell ref="A5:A6"/>
    <mergeCell ref="D5:E5"/>
    <mergeCell ref="F5:G5"/>
    <mergeCell ref="H5:I5"/>
    <mergeCell ref="J5:K5"/>
    <mergeCell ref="L5:M5"/>
    <mergeCell ref="Z5:AA5"/>
    <mergeCell ref="AB5:AC5"/>
    <mergeCell ref="N5:O5"/>
    <mergeCell ref="P5:Q5"/>
    <mergeCell ref="R5:S5"/>
    <mergeCell ref="T5:U5"/>
    <mergeCell ref="V5:W5"/>
    <mergeCell ref="X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2016</vt:lpstr>
      <vt:lpstr>2016_1</vt:lpstr>
      <vt:lpstr>'2016_1'!_GoBack</vt:lpstr>
    </vt:vector>
  </TitlesOfParts>
  <Company>Alcaldia de Medellin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Restrepo Estrada</dc:creator>
  <cp:lastModifiedBy>Eliza Fernanda Miranda Garcia</cp:lastModifiedBy>
  <dcterms:created xsi:type="dcterms:W3CDTF">2016-11-18T16:06:42Z</dcterms:created>
  <dcterms:modified xsi:type="dcterms:W3CDTF">2016-12-30T15:02:20Z</dcterms:modified>
</cp:coreProperties>
</file>