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3616404\Downloads\FORMATOS_REVISADOS_JORDI_ELIANA\"/>
    </mc:Choice>
  </mc:AlternateContent>
  <bookViews>
    <workbookView xWindow="-105" yWindow="-105" windowWidth="19425" windowHeight="10305" tabRatio="792"/>
  </bookViews>
  <sheets>
    <sheet name="Información_General " sheetId="38" r:id="rId1"/>
    <sheet name="FSolicitud_GDB" sheetId="34" r:id="rId2"/>
    <sheet name="FSolicitud_Dato_Abierto" sheetId="35" r:id="rId3"/>
    <sheet name="FSolicitud_Servicio_Mapa" sheetId="36" r:id="rId4"/>
    <sheet name="xx_Listas" sheetId="25" state="hidden" r:id="rId5"/>
    <sheet name="Instructivo" sheetId="28" r:id="rId6"/>
    <sheet name="ListasInstructivo" sheetId="29" state="hidden" r:id="rId7"/>
    <sheet name="Categorias_MinTic" sheetId="27" r:id="rId8"/>
  </sheets>
  <definedNames>
    <definedName name="_xlnm.Print_Area" localSheetId="2">FSolicitud_Dato_Abierto!$A$1:$H$23</definedName>
    <definedName name="_xlnm.Print_Area" localSheetId="1">FSolicitud_GDB!$B$1:$J$22</definedName>
    <definedName name="_xlnm.Print_Area" localSheetId="3">FSolicitud_Servicio_Mapa!$A$1:$N$21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8" l="1"/>
  <c r="C23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C12" i="28"/>
  <c r="C22" i="28"/>
  <c r="C21" i="28"/>
  <c r="C20" i="28"/>
  <c r="C19" i="28"/>
  <c r="C18" i="28"/>
  <c r="C17" i="28"/>
  <c r="C16" i="28"/>
  <c r="C15" i="28"/>
  <c r="C14" i="28"/>
  <c r="C13" i="28"/>
</calcChain>
</file>

<file path=xl/sharedStrings.xml><?xml version="1.0" encoding="utf-8"?>
<sst xmlns="http://schemas.openxmlformats.org/spreadsheetml/2006/main" count="451" uniqueCount="275">
  <si>
    <t>Formato
FO- GINF Solicitud para disposición de datos geográficos en la GDB Corporativa</t>
  </si>
  <si>
    <t xml:space="preserve">
 FO- GINF SOLICITUD DE DISPOSICIÓN DE INFORMACIÓN GEOGRÁFICA
</t>
  </si>
  <si>
    <t>DEPARTAMENTO ADMINISTRATIVO DE PLANEACIÓN</t>
  </si>
  <si>
    <t xml:space="preserve">                                     SUBDIRECCIÓN DE PROSPECTIVA, INFORMACIÓN Y EVALUACIÓN ESTRATÉGICA , UNIDAD DE PLANEACIÓN DE LA INFORMACIÓN</t>
  </si>
  <si>
    <t>Información General</t>
  </si>
  <si>
    <t xml:space="preserve">Información Geográfica y Tipo de Solicitud </t>
  </si>
  <si>
    <t>Información del Solicitante</t>
  </si>
  <si>
    <t>No</t>
  </si>
  <si>
    <t>Fecha 
(d/mm/aaaa)</t>
  </si>
  <si>
    <t xml:space="preserve">Nombre
Capa Geográfica o Tabla </t>
  </si>
  <si>
    <t>GDB  Corporativa</t>
  </si>
  <si>
    <t>Dato Abierto</t>
  </si>
  <si>
    <t>Servicio de Mapa</t>
  </si>
  <si>
    <t>Observaciones</t>
  </si>
  <si>
    <t>Nombre</t>
  </si>
  <si>
    <t>Cargo</t>
  </si>
  <si>
    <t>Dependencia</t>
  </si>
  <si>
    <t xml:space="preserve">Correo de  Contacto </t>
  </si>
  <si>
    <t>Seleccione</t>
  </si>
  <si>
    <t xml:space="preserve">Elaboró: </t>
  </si>
  <si>
    <t xml:space="preserve">Revisó: </t>
  </si>
  <si>
    <t xml:space="preserve">Aprobó: </t>
  </si>
  <si>
    <t xml:space="preserve">(Enlace Comité Geográfico) </t>
  </si>
  <si>
    <t>Nombre:</t>
  </si>
  <si>
    <t>Cargo:</t>
  </si>
  <si>
    <t>Formato</t>
  </si>
  <si>
    <t xml:space="preserve"> FO- GINF SOLICITUD DE DISPOSICIÓN DE INFORMACIÓN GEOGRÁFICA</t>
  </si>
  <si>
    <t xml:space="preserve">Información Geográfica </t>
  </si>
  <si>
    <t>Tipo de Solicitud</t>
  </si>
  <si>
    <t>Base de Datos 
en la que se desea cargar la información</t>
  </si>
  <si>
    <t xml:space="preserve">Nombre 
Capa Geográfica o Tabla </t>
  </si>
  <si>
    <r>
      <t xml:space="preserve">Tipo de Solicitud 
</t>
    </r>
    <r>
      <rPr>
        <sz val="10"/>
        <color theme="0"/>
        <rFont val="Calibri"/>
        <family val="2"/>
        <scheme val="minor"/>
      </rPr>
      <t>(Cargar, Modificar, Eliminar)</t>
    </r>
  </si>
  <si>
    <t>Justificación
En el caso en el que el tipo de solicitud sea Eliminar  justifique el motivo.</t>
  </si>
  <si>
    <t xml:space="preserve">Nombre </t>
  </si>
  <si>
    <t>Esquema</t>
  </si>
  <si>
    <t xml:space="preserve">Dataset </t>
  </si>
  <si>
    <t xml:space="preserve">Observaciones </t>
  </si>
  <si>
    <t xml:space="preserve">Temática </t>
  </si>
  <si>
    <t xml:space="preserve">Base de Datos </t>
  </si>
  <si>
    <t xml:space="preserve">
Tipo de Solicitud
</t>
  </si>
  <si>
    <t>Información del Servicio de Mapa</t>
  </si>
  <si>
    <t>Tipo de Servicio</t>
  </si>
  <si>
    <r>
      <t xml:space="preserve">Usuarios Servicio de Mapa 
</t>
    </r>
    <r>
      <rPr>
        <sz val="12"/>
        <color theme="0"/>
        <rFont val="Calibri"/>
        <family val="2"/>
        <scheme val="minor"/>
      </rPr>
      <t xml:space="preserve">(Aplica cuando se solicita la configuración 
de un Servicio de Mapa Privado) </t>
    </r>
  </si>
  <si>
    <r>
      <t xml:space="preserve">Tipo de Solicitud
</t>
    </r>
    <r>
      <rPr>
        <sz val="10"/>
        <color theme="0"/>
        <rFont val="Calibri"/>
        <family val="2"/>
        <scheme val="minor"/>
      </rPr>
      <t>(Crear o modificar)</t>
    </r>
  </si>
  <si>
    <t>Justificación 
En el caso en el que el Tipo de Solicitud sea Modificar justifique el motivo.</t>
  </si>
  <si>
    <t xml:space="preserve">Nombre
Servicio de Mapa </t>
  </si>
  <si>
    <t>Temática</t>
  </si>
  <si>
    <t xml:space="preserve">Descripción </t>
  </si>
  <si>
    <t xml:space="preserve">Palabras Claves </t>
  </si>
  <si>
    <r>
      <t xml:space="preserve">Documento de Mapa 
</t>
    </r>
    <r>
      <rPr>
        <sz val="10"/>
        <color theme="0"/>
        <rFont val="Calibri"/>
        <family val="2"/>
        <scheme val="minor"/>
      </rPr>
      <t xml:space="preserve">(.mxd, aprx)  </t>
    </r>
  </si>
  <si>
    <r>
      <t xml:space="preserve">Capas Geográficas 
Documento de Mapa </t>
    </r>
    <r>
      <rPr>
        <sz val="12"/>
        <color theme="0"/>
        <rFont val="Calibri"/>
        <family val="2"/>
        <scheme val="minor"/>
      </rPr>
      <t>(.mxd, aprx)</t>
    </r>
  </si>
  <si>
    <r>
      <t xml:space="preserve">Tipo de Servicio 
</t>
    </r>
    <r>
      <rPr>
        <sz val="10"/>
        <color theme="0"/>
        <rFont val="Calibri"/>
        <family val="2"/>
        <scheme val="minor"/>
      </rPr>
      <t>(Público, Privado)</t>
    </r>
  </si>
  <si>
    <r>
      <t xml:space="preserve">Acceso y Limitaciones de Uso 
</t>
    </r>
    <r>
      <rPr>
        <sz val="10"/>
        <color theme="0"/>
        <rFont val="Calibri"/>
        <family val="2"/>
        <scheme val="minor"/>
      </rPr>
      <t xml:space="preserve">(Aplica cuando el Tipo de Servicio es Privado) </t>
    </r>
  </si>
  <si>
    <t xml:space="preserve">Cédula </t>
  </si>
  <si>
    <t>Lider</t>
  </si>
  <si>
    <t>Seleccione1</t>
  </si>
  <si>
    <t>Seleccione2</t>
  </si>
  <si>
    <t>Tipo de Solicitud 1</t>
  </si>
  <si>
    <t>Tipo de Solicitud 2</t>
  </si>
  <si>
    <t>Tipo de Solicitud 3</t>
  </si>
  <si>
    <t xml:space="preserve">Tipo de Servicio </t>
  </si>
  <si>
    <t>Agencia para la Gestión del Paisaje, el Patrimonio y APP</t>
  </si>
  <si>
    <t>Líder de Proyecto</t>
  </si>
  <si>
    <t>Si</t>
  </si>
  <si>
    <t>Cargar</t>
  </si>
  <si>
    <t>Disponer</t>
  </si>
  <si>
    <t>Crear</t>
  </si>
  <si>
    <t>Público</t>
  </si>
  <si>
    <t>Área Metropolitana del Valle de Aburra - AMVA</t>
  </si>
  <si>
    <t xml:space="preserve">Líder de Programa </t>
  </si>
  <si>
    <t>Modificar</t>
  </si>
  <si>
    <t>Privado</t>
  </si>
  <si>
    <t xml:space="preserve">Departamento Administrativo de Gestión del Riesgo de Desastres </t>
  </si>
  <si>
    <t>N.A</t>
  </si>
  <si>
    <t xml:space="preserve">Eliminar </t>
  </si>
  <si>
    <t>Departamento Administrativo de Planeación</t>
  </si>
  <si>
    <t>Secretaría de Comunicaciones</t>
  </si>
  <si>
    <t>Secretaría de Cultura Ciudadana</t>
  </si>
  <si>
    <t>Secretaría de Educación</t>
  </si>
  <si>
    <t>Secretaría de Evaluación y Control</t>
  </si>
  <si>
    <t>Secretaría de Gestión Humana  y servicio a la ciudadanía</t>
  </si>
  <si>
    <t>Secretaría de Gestión y Control Territorial</t>
  </si>
  <si>
    <t>Secretaría de Gobierno Y Gestión del Gabinete</t>
  </si>
  <si>
    <t>Secretaría de Hacienda</t>
  </si>
  <si>
    <t>Secretaría de Inclusión Social, Familia y Dererchos Humanos</t>
  </si>
  <si>
    <t>Secretaría de Infraestructura Física</t>
  </si>
  <si>
    <t>Secretaría de Innovación Digital</t>
  </si>
  <si>
    <t>Secretaría de Juventud</t>
  </si>
  <si>
    <t>Secretaría de la No-Violencia</t>
  </si>
  <si>
    <t>Secretaría de Medio Ambiente</t>
  </si>
  <si>
    <t>Secretaría de Movilidad</t>
  </si>
  <si>
    <t>Secretaría de Mujeres</t>
  </si>
  <si>
    <t>Secretaría de Participación Ciudadana</t>
  </si>
  <si>
    <t>Secretaría de Salud</t>
  </si>
  <si>
    <t>Secretaría de Seguridad y Convivencia</t>
  </si>
  <si>
    <t>Secretaría de Suministros y Servicios</t>
  </si>
  <si>
    <t>Secretaría Desarrollo Económico</t>
  </si>
  <si>
    <t>Secretaría General</t>
  </si>
  <si>
    <t>Secretaría Privada</t>
  </si>
  <si>
    <t>Entes descentralizados /Gerencias</t>
  </si>
  <si>
    <t xml:space="preserve">INSTRUCTIVO </t>
  </si>
  <si>
    <t>SUBDIRECCIÓN DE PROSPECTIVA, INFORMACIÓN Y EVALUACIÓN ESTRATÉGICA 
UNIDAD DE PLANEACIÓN DE LA INFORMACIÓN</t>
  </si>
  <si>
    <t>Tipo de Sección
(Haga clic  sobre la celda D6 para activar el menú desplegable y mostrar las instrucciones de diligenciamiento)</t>
  </si>
  <si>
    <t>Información_General</t>
  </si>
  <si>
    <t>A continuación se describe la manera como deben ser diligenciados los campos de los formatos, de acuerdo al tipo de sección seleccionada para ser diligenciada.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</si>
  <si>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</si>
  <si>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</si>
  <si>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</si>
  <si>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</si>
  <si>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</si>
  <si>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</si>
  <si>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</si>
  <si>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</si>
  <si>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</si>
  <si>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</si>
  <si>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</si>
  <si>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</si>
  <si>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</si>
  <si>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</si>
  <si>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</si>
  <si>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</si>
  <si>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</si>
  <si>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</si>
  <si>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</si>
  <si>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</si>
  <si>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</si>
  <si>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</si>
  <si>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</si>
  <si>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</si>
  <si>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</si>
  <si>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</si>
  <si>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</si>
  <si>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Fecha 
de elaboración 
</t>
  </si>
  <si>
    <t>N/A</t>
  </si>
  <si>
    <t>Número consecutivo para el conjuntos de datos (capa geográfica o tabla).</t>
  </si>
  <si>
    <t>Escriba la fecha de elaboración de la solicitud (dd/mm/año).</t>
  </si>
  <si>
    <t xml:space="preserve">Escriba el nombre de la capa geográfica o tabla que hace parte de la solicitud.  </t>
  </si>
  <si>
    <t>Si desea cargar, modificar o eliminar información de la GDB Corporativa seleccione Si  y diligencie el formato de la pestaña FSolicitud_GDB, en caso contrario seleccione No.</t>
  </si>
  <si>
    <t>Si desea disponer un conjunto de datos como un Dato Abierto seleccione Si y diligencie el formato de la pestaña FSolicitud_Dato_Abierto, en caso contrario seleccione No.</t>
  </si>
  <si>
    <t>Si desea crear o modificar un Servicio de Mapa seleccione Si  y  diligencie el formato de la pestaña FSolicitud_Servicio_Mapa, en caso contrario seleccione No.</t>
  </si>
  <si>
    <t>Escriba las observaciones que considere son necesarias para esta solicitud.</t>
  </si>
  <si>
    <t xml:space="preserve">Seleccione de la lista desplegable, el cargo del solicitante. </t>
  </si>
  <si>
    <t xml:space="preserve">Seleccione de la lista desplegable, el nombre de la dependencia responsable de la solicitud. </t>
  </si>
  <si>
    <t>Escriba el correo electrónico del líder (programa o proyecto) responsable de la solicitud.</t>
  </si>
  <si>
    <t>FSolicitud_GDB</t>
  </si>
  <si>
    <t>Nombre 
Capa Geográfica o Tabla</t>
  </si>
  <si>
    <t xml:space="preserve">Formato de entrega
</t>
  </si>
  <si>
    <t xml:space="preserve">Tipo de Solicitud 
</t>
  </si>
  <si>
    <t>En el caso en el que el tipo de solicitud 
sea Eliminar  justifique el motivo.</t>
  </si>
  <si>
    <t>Indique los motivos  que sustentan la eliminación de la información de la GDB Corporativa.</t>
  </si>
  <si>
    <t>Escriba el Esquema en dónde se desea cargar el conjunto de datos o donde se encuentra almacenado el conjunto de datos.</t>
  </si>
  <si>
    <t>Escriba el DataSet dónde se desea cargar el conjunto de datos o donde se encuentra almacenado el conjunto de datos.</t>
  </si>
  <si>
    <t>Escriba las observaciones que considere son necesarias para este solicitud.</t>
  </si>
  <si>
    <t>FSolicitud_Dato_Abierto</t>
  </si>
  <si>
    <t xml:space="preserve">Seleccione de la lista desplegable la temática (Categorías de Min Tic) a la cual pertenece el conjunto de datos. En la hoja Categorias_MinTic encontrará una descripción de cada una de ellas. </t>
  </si>
  <si>
    <t>Escriba la Base de Datos donde se encuentra almacenado el conjunto de datos.</t>
  </si>
  <si>
    <t>Escriba el Esquema en dónde se encuentra almacenado el conjunto de datos.</t>
  </si>
  <si>
    <t>Escriba el DataSet en dónde se encuentra almacenado el conjunto de datos.</t>
  </si>
  <si>
    <t>FSolicitud_Servicio_Mapa</t>
  </si>
  <si>
    <t xml:space="preserve">Justificación </t>
  </si>
  <si>
    <t xml:space="preserve">Seleccione de la lista desplegable el tipo de solicitud a realizar, crear o modificar. </t>
  </si>
  <si>
    <t>En el caso en el que el Tipo de Solicitud sea Modificar justifique el motivo.</t>
  </si>
  <si>
    <t>Escriba una descripción detallada del conjunto de datos (Escala,  área geográfica, características temáticas y técnicas).</t>
  </si>
  <si>
    <t>Escriba las palabras claves a partir de las cuales se puede realizar una búsqueda del conjunto de datos.</t>
  </si>
  <si>
    <t>Escriba el nombre de los conjuntos de datos que hacen parte del Documento de Mapa (.mxd, aprx).</t>
  </si>
  <si>
    <t>Seleccione de la lista desplegable el tipo de servicio requerido (Público o Privado).</t>
  </si>
  <si>
    <t>Secciones</t>
  </si>
  <si>
    <t>Tema</t>
  </si>
  <si>
    <t>Código
Tema</t>
  </si>
  <si>
    <t xml:space="preserve">Definicion </t>
  </si>
  <si>
    <t>Alias</t>
  </si>
  <si>
    <t>Agricultura y Desarrollo Rural</t>
  </si>
  <si>
    <t>01</t>
  </si>
  <si>
    <t>01-Agricultura y Desarrollo Rural</t>
  </si>
  <si>
    <t xml:space="preserve">Información asociada con el sector agropecuario, pesquero y de desarrollo rural, tanto desde el enfoque de población vinculada a este sector, como de la producción y/o caracterización de los suelos sobre los que se desarrolla la actividad. 
</t>
  </si>
  <si>
    <t>Agricultura</t>
  </si>
  <si>
    <t>Ambiente y Desarrollo Sostenible</t>
  </si>
  <si>
    <t>02</t>
  </si>
  <si>
    <t>02-Ambiente y Desarrollo Sostenible</t>
  </si>
  <si>
    <t>Información asociada con la gestión y estado del
ambiente, de los recursos naturales renovables, y su
aprovechamiento sostenible; la gestión del riesgo y
el ordenamiento ambiental del territorio.</t>
  </si>
  <si>
    <t xml:space="preserve">Ambiente </t>
  </si>
  <si>
    <t>Ciencia Tecnología e Innovación</t>
  </si>
  <si>
    <t>03</t>
  </si>
  <si>
    <t>03-Ciencia Tecnología e Innovación</t>
  </si>
  <si>
    <t>Información asociada con la producción, promoción, difusión y aplicación de los conocimientos científicos y técnicos en los campos de la ciencia, tecnología y la innovación.</t>
  </si>
  <si>
    <t>Comercio Industria y Turismo</t>
  </si>
  <si>
    <t>04</t>
  </si>
  <si>
    <t>04-Comercio, Industria y Turismo</t>
  </si>
  <si>
    <t>Información asociada con las actividades empresariales productoras de bienes, servicios y tecnología, así como la gestión turística del municipio. Incluye   datos de las importaciones y exportaciones de productos específicos.</t>
  </si>
  <si>
    <t>Cultura</t>
  </si>
  <si>
    <t>05</t>
  </si>
  <si>
    <t>05-Cultura</t>
  </si>
  <si>
    <t>Información asociada con la promoción, defensa, divulgación de bienes y servicios culturales, la memoria social y el patrimonio cultural.</t>
  </si>
  <si>
    <t>Deporte y Recreación</t>
  </si>
  <si>
    <t>06</t>
  </si>
  <si>
    <t>06-Deporte y Recreación</t>
  </si>
  <si>
    <t>Información asociada con la promoción y ejecución de proyectos en materia de deporte, recreación, aprovechamiento del tiempo libre, actividad física; e infraestructura.</t>
  </si>
  <si>
    <t>Economía y Finanzas</t>
  </si>
  <si>
    <t>07</t>
  </si>
  <si>
    <t>07-Economía y Finanzas</t>
  </si>
  <si>
    <t>Información asociada a la actividad económica, financiera y de inversiones, en el marco del fortalecimiento empresarial.</t>
  </si>
  <si>
    <t>Educación</t>
  </si>
  <si>
    <t>08</t>
  </si>
  <si>
    <t>08-Educación</t>
  </si>
  <si>
    <t xml:space="preserve">Información asociada con el acceso, calidad y, cobertura de la educación. Así como datos del personal vinculado al sector y la infraestructura educativa formal y no formal. </t>
  </si>
  <si>
    <t>Estadísticas Nacionales</t>
  </si>
  <si>
    <t>09</t>
  </si>
  <si>
    <t>09-Estadísticas Nacionales</t>
  </si>
  <si>
    <t>Información sobre estadísticas demográficas, sociales y económicas .</t>
  </si>
  <si>
    <t>Función Pública</t>
  </si>
  <si>
    <t>10-Función Pública</t>
  </si>
  <si>
    <t>Información asociada con la gestión de la entidad y el desempeño de los servidores públicos.  Así mismo se incluyen datos de ubicación de sitios de atención al ciudadano.</t>
  </si>
  <si>
    <t>Gastos Gubernamentales</t>
  </si>
  <si>
    <t>11-Gastos Gubernamentales</t>
  </si>
  <si>
    <t>Información asociada con los bienes y servicios adquiridos por la administración, tanto  para consumo como para inversiones.</t>
  </si>
  <si>
    <t>Hacienda y Crédito Público</t>
  </si>
  <si>
    <t>12-Hacienda y Crédito Público</t>
  </si>
  <si>
    <t xml:space="preserve">Información asociada con el seguimiento financiero del gastos e ingresos </t>
  </si>
  <si>
    <t>Inclusión Social y Reconciliación</t>
  </si>
  <si>
    <t>13-Inclusión Social y Reconciliación</t>
  </si>
  <si>
    <t xml:space="preserve">Información asociada con: superación de la pobreza y la pobreza extrema, atención a grupos vulnerables, atención integral de la infancia, infancia y adolescencia, equidad de género, desarrollo territorial, atención y reparación a víctimas del conflicto armado y situación y posición de la mujer en el municipio. </t>
  </si>
  <si>
    <t>Justicia y Derecho</t>
  </si>
  <si>
    <t>14-Justicia y Derecho</t>
  </si>
  <si>
    <t>Información asociada con el ordenamiento jurídico; defensa y seguridad jurídica; acceso a la justicia; asuntos carcelarios y penitenciarios, y promoción de la cultura de la legalidad.</t>
  </si>
  <si>
    <t>Mapa de Referencia</t>
  </si>
  <si>
    <t>15-Mapas Nacionales</t>
  </si>
  <si>
    <t>Información que integra las capas que conforman el mapa de referencia de la Alcaldía de Medellín.</t>
  </si>
  <si>
    <t>Minas y Energías</t>
  </si>
  <si>
    <t>16-Minas y Energías</t>
  </si>
  <si>
    <t>Información de, r asociada  con  el aprovechamiento, desarrollo, explotación, abastecimiento y exportación de los recursos mineros y energéticos.</t>
  </si>
  <si>
    <t>Ordenamiento Territorial</t>
  </si>
  <si>
    <t>17-Ordenamiento Territorial</t>
  </si>
  <si>
    <t xml:space="preserve">Información asociada con el uso, aprovechamiento y ocupación del territorio, definidos de acuerdo con los   instrumentos de gestión y planificación del POT. </t>
  </si>
  <si>
    <t>Organismos de Control</t>
  </si>
  <si>
    <t>18-Organismos de Control</t>
  </si>
  <si>
    <t>Información asociada con las funciones de control disciplinario, defensoría del pueblo y control fiscal sobre las entidades públicas.</t>
  </si>
  <si>
    <t>Participación Ciudadana</t>
  </si>
  <si>
    <t>19-Participación Ciudadana</t>
  </si>
  <si>
    <t xml:space="preserve">Información asociada con los procesos de participación pública, en apoyo a la toma de decisiones; y los planes, programas y proyectos de las diferentes dependencias. Incluye información de organizaciones sociales y comunales. </t>
  </si>
  <si>
    <t>Presupuestos Gubernamentales</t>
  </si>
  <si>
    <t>20-Presupuestos Gubernamentales</t>
  </si>
  <si>
    <t>Información asociada con el seguimiento al cumplimiento de los presupuestos municipales, según criterios de objeto de gasto, renglones económicos, funciones programas, y actividades.</t>
  </si>
  <si>
    <t>Resultados Electorales</t>
  </si>
  <si>
    <t>21-Resultados Electorales</t>
  </si>
  <si>
    <t>Información asociada con los resultados electorales y los datos de participación en los diferentes tipos de elecciones.</t>
  </si>
  <si>
    <t>Salud y Protección Social</t>
  </si>
  <si>
    <t>22-Salud y Protección Social</t>
  </si>
  <si>
    <t xml:space="preserve">Información asociada con la calidad, oportunidad, accesibilidad a los servicios de salud, según características poblaciones y régimen de afiliación. Incluye datos sobre enfermedades, atención sanitaria, servicios de salud y datos de medición de determinantes ambientales. </t>
  </si>
  <si>
    <t>Seguridad y Defensa</t>
  </si>
  <si>
    <t>23-Seguridad y Defensa</t>
  </si>
  <si>
    <t>Información asociada con la mejora de la seguridad, la protección de los derechos de los ciudadanos y la disminución de la delincuencia. Contiene además, información sobre la infraestructura existente en la ciudad.</t>
  </si>
  <si>
    <t>Trabajo</t>
  </si>
  <si>
    <t>24-Trabajo</t>
  </si>
  <si>
    <t xml:space="preserve">Información asociada con el acceso al trabajo, la protección social y seguridad social, atención al adulto mayor, riesgos laborales y subsidios familiares.
</t>
  </si>
  <si>
    <t>Transporte</t>
  </si>
  <si>
    <t>25-Transporte</t>
  </si>
  <si>
    <t xml:space="preserve">Información asociada con el desarrollo y mejoramiento del transporte, tránsito, infraestructura, seguridad vial y señalización.
</t>
  </si>
  <si>
    <t>Vivienda Ciudad y Territorio</t>
  </si>
  <si>
    <t>26-Vivienda, Ciudad y Territorio</t>
  </si>
  <si>
    <t xml:space="preserve">Información asociada con la mejora de la calidad de vida de la ciudadanía, promoviendo el desarrollo territorial y urbano (avalúos, licencias) de vivienda (mejoramiento integral de barrios, vivienda sostenible, espacio público y equipamiento), agua potable, saneamiento básico, energía eléctrica, gas, tecnologías de la información y la comunicación y la gestión integral de residuos, mediante la financiación y desarrollo de las políticas públicas. </t>
  </si>
  <si>
    <t>Cód. FO-GINF-056</t>
  </si>
  <si>
    <t>Versión. 2.0</t>
  </si>
  <si>
    <t xml:space="preserve">Escriba el nombre del líder que realiza la solicitud. </t>
  </si>
  <si>
    <r>
      <t xml:space="preserve">Cédula
</t>
    </r>
    <r>
      <rPr>
        <sz val="10"/>
        <color theme="0"/>
        <rFont val="Calibri"/>
        <family val="2"/>
        <scheme val="minor"/>
      </rPr>
      <t xml:space="preserve">(Aplica cuando el Tipo de Servicio es Privado) </t>
    </r>
  </si>
  <si>
    <t>Seleccione de la lista desplegable el tipo de solicitud a realizar: cargar, modificar o eliminar.</t>
  </si>
  <si>
    <t>Indique las restricciones para el acceso y uso del Servicio, cuando se solicite su configuración como un  Servicio Privado.</t>
  </si>
  <si>
    <t>Indique el número de cédula del usuario que tendrá acceso al Servicio Privado.</t>
  </si>
  <si>
    <r>
      <t>Información Geográfica</t>
    </r>
    <r>
      <rPr>
        <sz val="10"/>
        <color theme="0"/>
        <rFont val="Calibri"/>
        <family val="2"/>
        <scheme val="minor"/>
      </rPr>
      <t/>
    </r>
  </si>
  <si>
    <t xml:space="preserve">Escriba el formato de entrega de la información: GDB, shape, .xls u otro formato.
</t>
  </si>
  <si>
    <t>Escriba el nombre del Servicio de Mapa.</t>
  </si>
  <si>
    <t>Escriba el nombre del Documento de Mapa (.mxd, .aprx).</t>
  </si>
  <si>
    <r>
      <t xml:space="preserve">Acceso y Limitaciones de Uso 
</t>
    </r>
    <r>
      <rPr>
        <sz val="10"/>
        <color theme="0"/>
        <rFont val="Calibri"/>
        <family val="2"/>
        <scheme val="minor"/>
      </rPr>
      <t xml:space="preserve">(Aplica cuando el 
Tipo de Servicio es Privado) </t>
    </r>
  </si>
  <si>
    <t>Nombre de la capa geográfica o tabla.</t>
  </si>
  <si>
    <r>
      <t xml:space="preserve">Formato de entrega 
</t>
    </r>
    <r>
      <rPr>
        <sz val="10"/>
        <color theme="0"/>
        <rFont val="Calibri"/>
        <family val="2"/>
        <scheme val="minor"/>
      </rPr>
      <t xml:space="preserve">(GDB, shape, .xls u otro formato específico) </t>
    </r>
  </si>
  <si>
    <t xml:space="preserve">Capas Geográficas 
Documento de Mapa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</si>
</sst>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/mm/yyyy;@"/>
  </numFmts>
  <fonts count="4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40404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A1FF"/>
      <name val="Gotham Rounded Medium"/>
      <family val="3"/>
    </font>
    <font>
      <b/>
      <sz val="12"/>
      <color rgb="FF003E65"/>
      <name val="Gotham Rounded Book"/>
      <family val="3"/>
    </font>
    <font>
      <sz val="11"/>
      <color theme="1"/>
      <name val="Gotham Rounded Book"/>
      <family val="3"/>
    </font>
    <font>
      <b/>
      <sz val="12"/>
      <color rgb="FF003E65"/>
      <name val="Calibri"/>
      <family val="2"/>
      <scheme val="minor"/>
    </font>
    <font>
      <sz val="10"/>
      <name val="Arial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 Light"/>
      <family val="2"/>
      <scheme val="major"/>
    </font>
    <font>
      <b/>
      <sz val="16"/>
      <color rgb="FF009999"/>
      <name val="Calibri"/>
      <family val="2"/>
      <scheme val="minor"/>
    </font>
    <font>
      <b/>
      <sz val="14"/>
      <color rgb="FF009999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AED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37562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8497B0"/>
      </right>
      <top/>
      <bottom/>
      <diagonal/>
    </border>
    <border>
      <left style="thin">
        <color rgb="FF8497B0"/>
      </left>
      <right style="thin">
        <color rgb="FF8497B0"/>
      </right>
      <top/>
      <bottom/>
      <diagonal/>
    </border>
    <border>
      <left/>
      <right style="thin">
        <color rgb="FF8497B0"/>
      </right>
      <top/>
      <bottom/>
      <diagonal/>
    </border>
    <border>
      <left style="thin">
        <color rgb="FF8497B0"/>
      </left>
      <right style="thin">
        <color rgb="FF8497B0"/>
      </right>
      <top/>
      <bottom style="thin">
        <color rgb="FF8497B0"/>
      </bottom>
      <diagonal/>
    </border>
    <border>
      <left style="thin">
        <color rgb="FF8497B0"/>
      </left>
      <right style="thin">
        <color rgb="FF8497B0"/>
      </right>
      <top style="thin">
        <color rgb="FF8497B0"/>
      </top>
      <bottom/>
      <diagonal/>
    </border>
    <border>
      <left style="thin">
        <color rgb="FF8497B0"/>
      </left>
      <right style="thin">
        <color rgb="FF8497B0"/>
      </right>
      <top style="thin">
        <color rgb="FF8497B0"/>
      </top>
      <bottom style="thin">
        <color rgb="FF8497B0"/>
      </bottom>
      <diagonal/>
    </border>
    <border>
      <left/>
      <right style="thin">
        <color rgb="FF8497B0"/>
      </right>
      <top style="thin">
        <color rgb="FF8497B0"/>
      </top>
      <bottom style="thin">
        <color rgb="FF8497B0"/>
      </bottom>
      <diagonal/>
    </border>
    <border>
      <left/>
      <right/>
      <top/>
      <bottom style="thin">
        <color indexed="64"/>
      </bottom>
      <diagonal/>
    </border>
    <border>
      <left style="thin">
        <color rgb="FF8EA2A9"/>
      </left>
      <right style="thin">
        <color rgb="FF8EA2A9"/>
      </right>
      <top style="thin">
        <color rgb="FF8EA2A9"/>
      </top>
      <bottom style="thin">
        <color rgb="FF8EA2A9"/>
      </bottom>
      <diagonal/>
    </border>
    <border>
      <left style="thin">
        <color rgb="FF8EA9DB"/>
      </left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thin">
        <color theme="1"/>
      </left>
      <right style="thin">
        <color rgb="FF375623"/>
      </right>
      <top style="thin">
        <color rgb="FF375623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375623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375623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rgb="FF375623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55">
    <xf numFmtId="0" fontId="0" fillId="0" borderId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7" applyNumberFormat="0" applyAlignment="0" applyProtection="0"/>
    <xf numFmtId="0" fontId="12" fillId="8" borderId="8" applyNumberFormat="0" applyAlignment="0" applyProtection="0"/>
    <xf numFmtId="0" fontId="13" fillId="8" borderId="7" applyNumberFormat="0" applyAlignment="0" applyProtection="0"/>
    <xf numFmtId="0" fontId="14" fillId="0" borderId="9" applyNumberFormat="0" applyFill="0" applyAlignment="0" applyProtection="0"/>
    <xf numFmtId="0" fontId="15" fillId="9" borderId="10" applyNumberFormat="0" applyAlignment="0" applyProtection="0"/>
    <xf numFmtId="0" fontId="2" fillId="0" borderId="0" applyNumberFormat="0" applyFill="0" applyBorder="0" applyAlignment="0" applyProtection="0"/>
    <xf numFmtId="0" fontId="3" fillId="10" borderId="11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2" applyNumberFormat="0" applyFill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7" fillId="34" borderId="0" applyNumberFormat="0" applyBorder="0" applyAlignment="0" applyProtection="0"/>
    <xf numFmtId="0" fontId="24" fillId="39" borderId="23">
      <alignment horizontal="center" vertical="center"/>
    </xf>
    <xf numFmtId="0" fontId="25" fillId="38" borderId="24">
      <alignment horizontal="center" vertical="center" wrapText="1"/>
    </xf>
    <xf numFmtId="0" fontId="26" fillId="0" borderId="24">
      <alignment vertical="center" wrapText="1"/>
    </xf>
    <xf numFmtId="0" fontId="27" fillId="38" borderId="24">
      <alignment horizontal="center" vertical="center"/>
    </xf>
    <xf numFmtId="0" fontId="28" fillId="0" borderId="0"/>
    <xf numFmtId="43" fontId="3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31" fillId="0" borderId="0" applyNumberFormat="0" applyFill="0" applyBorder="0" applyAlignment="0" applyProtection="0"/>
    <xf numFmtId="0" fontId="35" fillId="37" borderId="35" applyAlignment="0">
      <alignment horizontal="center"/>
    </xf>
    <xf numFmtId="0" fontId="3" fillId="2" borderId="34" applyFill="0" applyAlignment="0">
      <alignment horizontal="center" vertical="center" wrapText="1"/>
    </xf>
  </cellStyleXfs>
  <cellXfs count="141">
    <xf numFmtId="0" fontId="0" fillId="0" borderId="0" xfId="0"/>
    <xf numFmtId="0" fontId="0" fillId="3" borderId="0" xfId="0" applyFill="1"/>
    <xf numFmtId="0" fontId="30" fillId="0" borderId="1" xfId="0" applyFont="1" applyBorder="1" applyAlignment="1">
      <alignment vertical="top" wrapText="1"/>
    </xf>
    <xf numFmtId="0" fontId="30" fillId="0" borderId="1" xfId="0" applyFont="1" applyBorder="1" applyAlignment="1">
      <alignment horizontal="center" vertical="top"/>
    </xf>
    <xf numFmtId="0" fontId="17" fillId="36" borderId="0" xfId="0" applyFont="1" applyFill="1" applyAlignment="1">
      <alignment horizontal="center"/>
    </xf>
    <xf numFmtId="0" fontId="30" fillId="0" borderId="1" xfId="0" applyFont="1" applyBorder="1" applyAlignment="1">
      <alignment vertical="top"/>
    </xf>
    <xf numFmtId="0" fontId="0" fillId="40" borderId="0" xfId="0" applyFill="1" applyAlignment="1">
      <alignment horizontal="justify" vertical="center" wrapText="1"/>
    </xf>
    <xf numFmtId="0" fontId="0" fillId="40" borderId="0" xfId="0" applyFill="1" applyAlignment="1">
      <alignment horizontal="center" vertical="center"/>
    </xf>
    <xf numFmtId="0" fontId="0" fillId="40" borderId="0" xfId="0" applyFill="1"/>
    <xf numFmtId="0" fontId="0" fillId="40" borderId="1" xfId="0" applyFill="1" applyBorder="1" applyAlignment="1">
      <alignment horizontal="justify" vertical="center" wrapText="1"/>
    </xf>
    <xf numFmtId="0" fontId="18" fillId="40" borderId="1" xfId="0" applyFont="1" applyFill="1" applyBorder="1" applyAlignment="1">
      <alignment horizontal="justify" vertical="center" wrapText="1"/>
    </xf>
    <xf numFmtId="0" fontId="19" fillId="40" borderId="1" xfId="0" applyFont="1" applyFill="1" applyBorder="1" applyAlignment="1">
      <alignment horizontal="justify" vertical="center" wrapText="1"/>
    </xf>
    <xf numFmtId="0" fontId="32" fillId="40" borderId="0" xfId="0" applyFont="1" applyFill="1"/>
    <xf numFmtId="0" fontId="33" fillId="40" borderId="0" xfId="0" applyFont="1" applyFill="1"/>
    <xf numFmtId="0" fontId="34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36" borderId="0" xfId="0" applyFill="1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15" fillId="40" borderId="0" xfId="0" applyFont="1" applyFill="1" applyAlignment="1">
      <alignment horizontal="center" vertical="center"/>
    </xf>
    <xf numFmtId="0" fontId="38" fillId="4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40" borderId="0" xfId="0" applyFont="1" applyFill="1"/>
    <xf numFmtId="0" fontId="35" fillId="37" borderId="2" xfId="0" applyFont="1" applyFill="1" applyBorder="1" applyAlignment="1">
      <alignment horizontal="center" vertical="center" wrapText="1"/>
    </xf>
    <xf numFmtId="0" fontId="35" fillId="37" borderId="1" xfId="0" applyFont="1" applyFill="1" applyBorder="1" applyAlignment="1">
      <alignment horizontal="center" vertical="center" wrapText="1"/>
    </xf>
    <xf numFmtId="0" fontId="33" fillId="40" borderId="0" xfId="0" applyFont="1" applyFill="1" applyAlignment="1">
      <alignment horizontal="center" vertical="center"/>
    </xf>
    <xf numFmtId="0" fontId="35" fillId="37" borderId="3" xfId="0" applyFont="1" applyFill="1" applyBorder="1" applyAlignment="1">
      <alignment horizontal="center" vertical="center" wrapText="1"/>
    </xf>
    <xf numFmtId="0" fontId="35" fillId="37" borderId="3" xfId="0" applyFont="1" applyFill="1" applyBorder="1" applyAlignment="1">
      <alignment horizontal="center" vertical="center"/>
    </xf>
    <xf numFmtId="0" fontId="35" fillId="37" borderId="1" xfId="0" applyFont="1" applyFill="1" applyBorder="1" applyAlignment="1">
      <alignment horizontal="center" vertical="center"/>
    </xf>
    <xf numFmtId="0" fontId="35" fillId="37" borderId="19" xfId="0" applyFont="1" applyFill="1" applyBorder="1" applyAlignment="1">
      <alignment horizontal="center" vertical="center" wrapText="1"/>
    </xf>
    <xf numFmtId="0" fontId="23" fillId="40" borderId="0" xfId="0" applyFont="1" applyFill="1"/>
    <xf numFmtId="0" fontId="39" fillId="35" borderId="0" xfId="0" applyFont="1" applyFill="1"/>
    <xf numFmtId="0" fontId="0" fillId="36" borderId="16" xfId="0" applyFill="1" applyBorder="1"/>
    <xf numFmtId="0" fontId="0" fillId="36" borderId="20" xfId="0" applyFill="1" applyBorder="1"/>
    <xf numFmtId="0" fontId="0" fillId="36" borderId="20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vertical="center"/>
    </xf>
    <xf numFmtId="0" fontId="23" fillId="4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0" fillId="36" borderId="0" xfId="0" applyFill="1" applyAlignment="1">
      <alignment horizontal="justify" vertical="center"/>
    </xf>
    <xf numFmtId="0" fontId="0" fillId="0" borderId="0" xfId="0" applyAlignment="1">
      <alignment horizontal="left" vertical="center"/>
    </xf>
    <xf numFmtId="0" fontId="42" fillId="0" borderId="26" xfId="0" applyFont="1" applyBorder="1" applyAlignment="1">
      <alignment horizontal="justify" vertical="center" wrapText="1"/>
    </xf>
    <xf numFmtId="0" fontId="42" fillId="0" borderId="27" xfId="0" applyFont="1" applyBorder="1" applyAlignment="1">
      <alignment horizontal="justify" vertical="center" wrapText="1"/>
    </xf>
    <xf numFmtId="0" fontId="42" fillId="0" borderId="28" xfId="0" applyFont="1" applyBorder="1" applyAlignment="1">
      <alignment horizontal="justify" vertical="center" wrapText="1"/>
    </xf>
    <xf numFmtId="0" fontId="43" fillId="0" borderId="29" xfId="0" applyFont="1" applyBorder="1" applyAlignment="1">
      <alignment horizontal="justify" vertical="center" wrapText="1"/>
    </xf>
    <xf numFmtId="0" fontId="43" fillId="0" borderId="31" xfId="0" applyFont="1" applyBorder="1" applyAlignment="1">
      <alignment horizontal="justify" vertical="center" wrapText="1"/>
    </xf>
    <xf numFmtId="1" fontId="0" fillId="2" borderId="1" xfId="0" applyNumberForma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hidden="1"/>
    </xf>
    <xf numFmtId="0" fontId="0" fillId="40" borderId="0" xfId="0" applyFill="1" applyAlignment="1">
      <alignment horizontal="center"/>
    </xf>
    <xf numFmtId="0" fontId="44" fillId="2" borderId="0" xfId="0" applyFont="1" applyFill="1"/>
    <xf numFmtId="0" fontId="32" fillId="2" borderId="0" xfId="0" applyFont="1" applyFill="1" applyAlignment="1">
      <alignment vertical="center"/>
    </xf>
    <xf numFmtId="0" fontId="39" fillId="2" borderId="0" xfId="0" applyFont="1" applyFill="1"/>
    <xf numFmtId="0" fontId="33" fillId="2" borderId="0" xfId="0" applyFont="1" applyFill="1" applyAlignment="1">
      <alignment horizontal="center" vertical="center"/>
    </xf>
    <xf numFmtId="0" fontId="0" fillId="2" borderId="0" xfId="0" applyFill="1" applyAlignment="1">
      <alignment horizontal="justify" vertical="center" wrapText="1"/>
    </xf>
    <xf numFmtId="1" fontId="0" fillId="2" borderId="1" xfId="0" applyNumberFormat="1" applyFill="1" applyBorder="1" applyAlignment="1" applyProtection="1">
      <alignment horizontal="left" vertical="center" wrapText="1"/>
      <protection hidden="1"/>
    </xf>
    <xf numFmtId="0" fontId="43" fillId="0" borderId="27" xfId="0" applyFont="1" applyBorder="1" applyAlignment="1">
      <alignment horizontal="justify" vertical="center" wrapText="1"/>
    </xf>
    <xf numFmtId="0" fontId="43" fillId="0" borderId="30" xfId="0" applyFont="1" applyBorder="1" applyAlignment="1">
      <alignment horizontal="justify" vertical="center" wrapText="1"/>
    </xf>
    <xf numFmtId="0" fontId="43" fillId="0" borderId="32" xfId="0" applyFont="1" applyBorder="1" applyAlignment="1">
      <alignment horizontal="justify" vertical="center" wrapText="1"/>
    </xf>
    <xf numFmtId="0" fontId="43" fillId="0" borderId="26" xfId="0" applyFont="1" applyBorder="1" applyAlignment="1">
      <alignment horizontal="justify" vertical="center" wrapText="1"/>
    </xf>
    <xf numFmtId="0" fontId="39" fillId="0" borderId="0" xfId="0" applyFont="1" applyFill="1"/>
    <xf numFmtId="0" fontId="35" fillId="37" borderId="38" xfId="0" applyFont="1" applyFill="1" applyBorder="1" applyAlignment="1">
      <alignment horizontal="center" vertical="center" wrapText="1"/>
    </xf>
    <xf numFmtId="0" fontId="35" fillId="37" borderId="39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164" fontId="0" fillId="2" borderId="38" xfId="0" applyNumberFormat="1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justify" vertical="center" wrapText="1"/>
    </xf>
    <xf numFmtId="0" fontId="0" fillId="40" borderId="39" xfId="0" applyFill="1" applyBorder="1" applyAlignment="1">
      <alignment horizontal="justify" vertical="center" wrapText="1"/>
    </xf>
    <xf numFmtId="0" fontId="42" fillId="0" borderId="27" xfId="0" applyFont="1" applyBorder="1" applyAlignment="1">
      <alignment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35" fillId="37" borderId="40" xfId="0" applyFont="1" applyFill="1" applyBorder="1" applyAlignment="1">
      <alignment horizontal="center"/>
    </xf>
    <xf numFmtId="0" fontId="35" fillId="37" borderId="41" xfId="0" applyFont="1" applyFill="1" applyBorder="1" applyAlignment="1">
      <alignment horizontal="center"/>
    </xf>
    <xf numFmtId="0" fontId="35" fillId="37" borderId="42" xfId="0" applyFont="1" applyFill="1" applyBorder="1" applyAlignment="1">
      <alignment horizontal="center"/>
    </xf>
    <xf numFmtId="0" fontId="35" fillId="37" borderId="43" xfId="0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5" fillId="37" borderId="37" xfId="0" applyFont="1" applyFill="1" applyBorder="1" applyAlignment="1">
      <alignment horizontal="center"/>
    </xf>
    <xf numFmtId="0" fontId="35" fillId="37" borderId="36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/>
    </xf>
    <xf numFmtId="0" fontId="47" fillId="2" borderId="16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center" wrapText="1"/>
    </xf>
    <xf numFmtId="0" fontId="46" fillId="2" borderId="0" xfId="0" applyFont="1" applyFill="1" applyAlignment="1">
      <alignment horizontal="center" vertical="center"/>
    </xf>
    <xf numFmtId="0" fontId="46" fillId="2" borderId="22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/>
    </xf>
    <xf numFmtId="0" fontId="46" fillId="2" borderId="33" xfId="0" applyFont="1" applyFill="1" applyBorder="1" applyAlignment="1">
      <alignment horizontal="center" vertical="center"/>
    </xf>
    <xf numFmtId="0" fontId="46" fillId="2" borderId="25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44" fillId="41" borderId="0" xfId="0" applyFont="1" applyFill="1" applyAlignment="1">
      <alignment horizontal="center"/>
    </xf>
    <xf numFmtId="0" fontId="32" fillId="38" borderId="0" xfId="0" applyFont="1" applyFill="1" applyAlignment="1">
      <alignment horizontal="center" vertical="center"/>
    </xf>
    <xf numFmtId="0" fontId="0" fillId="36" borderId="1" xfId="0" applyFill="1" applyBorder="1" applyAlignment="1">
      <alignment horizontal="center"/>
    </xf>
    <xf numFmtId="0" fontId="0" fillId="36" borderId="2" xfId="0" applyFill="1" applyBorder="1" applyAlignment="1">
      <alignment horizontal="center"/>
    </xf>
    <xf numFmtId="0" fontId="23" fillId="36" borderId="1" xfId="0" applyFont="1" applyFill="1" applyBorder="1" applyAlignment="1">
      <alignment horizontal="center"/>
    </xf>
    <xf numFmtId="0" fontId="23" fillId="37" borderId="1" xfId="0" applyFont="1" applyFill="1" applyBorder="1" applyAlignment="1">
      <alignment horizontal="center" vertical="center" wrapText="1"/>
    </xf>
    <xf numFmtId="0" fontId="46" fillId="2" borderId="19" xfId="0" applyFont="1" applyFill="1" applyBorder="1" applyAlignment="1">
      <alignment horizontal="center" vertical="top"/>
    </xf>
    <xf numFmtId="0" fontId="46" fillId="2" borderId="0" xfId="0" applyFont="1" applyFill="1" applyAlignment="1">
      <alignment horizontal="center" vertical="top"/>
    </xf>
    <xf numFmtId="0" fontId="46" fillId="2" borderId="22" xfId="0" applyFon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35" fillId="37" borderId="13" xfId="0" applyFont="1" applyFill="1" applyBorder="1" applyAlignment="1">
      <alignment horizontal="center" vertical="center" wrapText="1"/>
    </xf>
    <xf numFmtId="0" fontId="35" fillId="37" borderId="14" xfId="0" applyFont="1" applyFill="1" applyBorder="1" applyAlignment="1">
      <alignment horizontal="center" vertical="center" wrapText="1"/>
    </xf>
    <xf numFmtId="0" fontId="35" fillId="37" borderId="1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/>
    </xf>
    <xf numFmtId="0" fontId="23" fillId="36" borderId="0" xfId="0" applyFont="1" applyFill="1" applyAlignment="1">
      <alignment horizontal="center"/>
    </xf>
    <xf numFmtId="0" fontId="23" fillId="36" borderId="22" xfId="0" applyFont="1" applyFill="1" applyBorder="1" applyAlignment="1">
      <alignment horizontal="center"/>
    </xf>
    <xf numFmtId="0" fontId="21" fillId="40" borderId="1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top"/>
    </xf>
    <xf numFmtId="0" fontId="47" fillId="2" borderId="0" xfId="0" applyFont="1" applyFill="1" applyAlignment="1">
      <alignment horizontal="center" vertical="top"/>
    </xf>
    <xf numFmtId="0" fontId="20" fillId="40" borderId="16" xfId="0" applyFont="1" applyFill="1" applyBorder="1" applyAlignment="1">
      <alignment horizontal="center" vertical="center" wrapText="1"/>
    </xf>
    <xf numFmtId="0" fontId="20" fillId="40" borderId="21" xfId="0" applyFont="1" applyFill="1" applyBorder="1" applyAlignment="1">
      <alignment horizontal="center" vertical="center" wrapText="1"/>
    </xf>
    <xf numFmtId="0" fontId="20" fillId="40" borderId="17" xfId="0" applyFont="1" applyFill="1" applyBorder="1" applyAlignment="1">
      <alignment horizontal="center" vertical="center" wrapText="1"/>
    </xf>
    <xf numFmtId="0" fontId="20" fillId="40" borderId="25" xfId="0" applyFont="1" applyFill="1" applyBorder="1" applyAlignment="1">
      <alignment horizontal="center" vertical="center" wrapText="1"/>
    </xf>
    <xf numFmtId="0" fontId="47" fillId="2" borderId="19" xfId="0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0" fillId="36" borderId="2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35" fillId="37" borderId="1" xfId="0" applyFont="1" applyFill="1" applyBorder="1" applyAlignment="1">
      <alignment horizontal="center" vertical="center" wrapText="1"/>
    </xf>
    <xf numFmtId="0" fontId="35" fillId="37" borderId="1" xfId="0" applyFont="1" applyFill="1" applyBorder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5" fillId="38" borderId="0" xfId="0" applyFont="1" applyFill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</cellXfs>
  <cellStyles count="55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Estilo 1" xfId="53"/>
    <cellStyle name="Estilo 2" xfId="42"/>
    <cellStyle name="Estilo 3" xfId="43"/>
    <cellStyle name="Estilo 4" xfId="44"/>
    <cellStyle name="Estilo 5" xfId="54"/>
    <cellStyle name="Estilo 6" xfId="41"/>
    <cellStyle name="Hipervínculo 2" xfId="48"/>
    <cellStyle name="Hyperlink" xfId="52"/>
    <cellStyle name="Incorrecto" xfId="6" builtinId="27" customBuiltin="1"/>
    <cellStyle name="Millares 2" xfId="50"/>
    <cellStyle name="Millares 3" xfId="46"/>
    <cellStyle name="Neutral" xfId="7" builtinId="28" customBuiltin="1"/>
    <cellStyle name="Normal" xfId="0" builtinId="0"/>
    <cellStyle name="Normal 2" xfId="47"/>
    <cellStyle name="Normal 3" xfId="45"/>
    <cellStyle name="Normal 3 2" xfId="51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9"/>
    <cellStyle name="Total" xfId="16" builtinId="25" customBuiltin="1"/>
  </cellStyles>
  <dxfs count="43"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solid">
          <fgColor indexed="64"/>
          <bgColor rgb="FFFFFF00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color theme="2" tint="-0.74999237037263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2" tint="-0.74999237037263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rgb="FF009999"/>
        </patternFill>
      </fill>
      <alignment horizontal="justify" vertical="center" textRotation="0" wrapText="0" indent="0" justifyLastLine="0" shrinkToFit="0" readingOrder="0"/>
      <border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theme="1"/>
        </left>
        <right/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 diagonalUp="0" diagonalDown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border outline="0">
        <top style="thin">
          <color rgb="FF33CCCC"/>
        </top>
        <bottom style="thin">
          <color indexed="64"/>
        </bottom>
      </border>
    </dxf>
    <dxf>
      <fill>
        <patternFill patternType="solid">
          <fgColor indexed="64"/>
          <bgColor indexed="65"/>
        </patternFill>
      </fill>
      <alignment horizontal="justify" vertical="center" textRotation="0" wrapText="1" indent="0" justifyLastLine="0" shrinkToFit="0" readingOrder="0"/>
    </dxf>
    <dxf>
      <border diagonalUp="0" diagonalDown="0">
        <left style="thin">
          <color theme="1"/>
        </left>
        <right style="thin">
          <color theme="1"/>
        </right>
        <top/>
        <bottom/>
        <vertical style="thin">
          <color theme="1"/>
        </vertical>
        <horizontal style="thin">
          <color theme="1"/>
        </horizontal>
      </border>
    </dxf>
  </dxfs>
  <tableStyles count="0" defaultTableStyle="TableStyleMedium2" defaultPivotStyle="PivotStyleLight16"/>
  <colors>
    <mruColors>
      <color rgb="FF8EA9DB"/>
      <color rgb="FF8EA2A9"/>
      <color rgb="FF8497B0"/>
      <color rgb="FF009999"/>
      <color rgb="FF375623"/>
      <color rgb="FFF2F2F2"/>
      <color rgb="FF33CCCC"/>
      <color rgb="FFC6E7F6"/>
      <color rgb="FF0099CC"/>
      <color rgb="FF145D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168088</xdr:colOff>
      <xdr:row>1</xdr:row>
      <xdr:rowOff>20287</xdr:rowOff>
    </xdr:from>
    <xdr:to>
      <xdr:col>11</xdr:col>
      <xdr:colOff>1255060</xdr:colOff>
      <xdr:row>3</xdr:row>
      <xdr:rowOff>308464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8" t="13696"/>
        <a:stretch/>
      </xdr:blipFill>
      <xdr:spPr>
        <a:xfrm>
          <a:off x="16450235" y="266816"/>
          <a:ext cx="1086972" cy="814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327422</xdr:colOff>
      <xdr:row>1</xdr:row>
      <xdr:rowOff>29766</xdr:rowOff>
    </xdr:from>
    <xdr:to>
      <xdr:col>9</xdr:col>
      <xdr:colOff>1414394</xdr:colOff>
      <xdr:row>3</xdr:row>
      <xdr:rowOff>308839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8" t="13696"/>
        <a:stretch/>
      </xdr:blipFill>
      <xdr:spPr>
        <a:xfrm>
          <a:off x="15359063" y="282774"/>
          <a:ext cx="1086972" cy="8148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317500</xdr:colOff>
      <xdr:row>1</xdr:row>
      <xdr:rowOff>47625</xdr:rowOff>
    </xdr:from>
    <xdr:to>
      <xdr:col>7</xdr:col>
      <xdr:colOff>1404472</xdr:colOff>
      <xdr:row>3</xdr:row>
      <xdr:rowOff>325254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8" t="13696"/>
        <a:stretch/>
      </xdr:blipFill>
      <xdr:spPr>
        <a:xfrm>
          <a:off x="14335125" y="301625"/>
          <a:ext cx="1086972" cy="8332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309563</xdr:colOff>
      <xdr:row>1</xdr:row>
      <xdr:rowOff>35718</xdr:rowOff>
    </xdr:from>
    <xdr:to>
      <xdr:col>13</xdr:col>
      <xdr:colOff>1396535</xdr:colOff>
      <xdr:row>3</xdr:row>
      <xdr:rowOff>321284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8" t="13696"/>
        <a:stretch/>
      </xdr:blipFill>
      <xdr:spPr>
        <a:xfrm>
          <a:off x="23705344" y="285749"/>
          <a:ext cx="1086972" cy="8332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2183606</xdr:colOff>
      <xdr:row>7</xdr:row>
      <xdr:rowOff>388144</xdr:rowOff>
    </xdr:from>
    <xdr:to>
      <xdr:col>3</xdr:col>
      <xdr:colOff>1507331</xdr:colOff>
      <xdr:row>7</xdr:row>
      <xdr:rowOff>492919</xdr:rowOff>
    </xdr:to>
    <xdr:sp macro="" textlink="">
      <xdr:nvSpPr>
        <xdr:cNvPr id="2" name="Flecha: a la derecha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3479006" y="1674019"/>
          <a:ext cx="1533525" cy="104775"/>
        </a:xfrm>
        <a:prstGeom prst="rightArrow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4</xdr:col>
      <xdr:colOff>9525</xdr:colOff>
      <xdr:row>7</xdr:row>
      <xdr:rowOff>0</xdr:rowOff>
    </xdr:from>
    <xdr:to>
      <xdr:col>4</xdr:col>
      <xdr:colOff>180975</xdr:colOff>
      <xdr:row>7</xdr:row>
      <xdr:rowOff>171450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400-000003000000}"/>
            </a:ext>
            <a:ext uri="{147F2762-F138-4A5C-976F-8EAC2B608ADB}">
              <a16:predDERef xmlns="" xmlns:a16="http://schemas.microsoft.com/office/drawing/2014/main" pre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0" y="1285875"/>
          <a:ext cx="171450" cy="1714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5" name="Tabla5" displayName="Tabla5" ref="B13:L16" totalsRowShown="0" headerRowDxfId="42" dataDxfId="41" tableBorderDxfId="40">
  <autoFilter ref="B13:L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No" dataDxfId="39"/>
    <tableColumn id="2" name="Fecha _x000a_(d/mm/aaaa)" dataDxfId="38"/>
    <tableColumn id="3" name="Nombre_x000a_Capa Geográfica o Tabla " dataDxfId="37"/>
    <tableColumn id="4" name="GDB  Corporativa" dataDxfId="36"/>
    <tableColumn id="5" name="Dato Abierto" dataDxfId="35"/>
    <tableColumn id="6" name="Servicio de Mapa" dataDxfId="34"/>
    <tableColumn id="7" name="Observaciones" dataDxfId="33"/>
    <tableColumn id="8" name="Nombre" dataDxfId="32"/>
    <tableColumn id="9" name="Cargo" dataDxfId="31"/>
    <tableColumn id="10" name="Dependencia" dataDxfId="30"/>
    <tableColumn id="11" name="Correo de  Contacto " dataDxfId="29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AA5" totalsRowShown="0" headerRowDxfId="28" dataDxfId="27">
  <autoFilter ref="A1:AA5"/>
  <tableColumns count="27">
    <tableColumn id="1" name="1" dataDxfId="26"/>
    <tableColumn id="2" name="2" dataDxfId="25"/>
    <tableColumn id="3" name="3" dataDxfId="24"/>
    <tableColumn id="4" name="4" dataDxfId="23"/>
    <tableColumn id="5" name="5" dataDxfId="22"/>
    <tableColumn id="6" name="6" dataDxfId="21"/>
    <tableColumn id="7" name="7" dataDxfId="20"/>
    <tableColumn id="8" name="8" dataDxfId="19"/>
    <tableColumn id="9" name="9" dataDxfId="18"/>
    <tableColumn id="10" name="10" dataDxfId="17"/>
    <tableColumn id="11" name="11" dataDxfId="16"/>
    <tableColumn id="12" name="12" dataDxfId="15"/>
    <tableColumn id="13" name="13" dataDxfId="14"/>
    <tableColumn id="14" name="14" dataDxfId="13"/>
    <tableColumn id="15" name="15" dataDxfId="12"/>
    <tableColumn id="16" name="16" dataDxfId="11"/>
    <tableColumn id="17" name="17" dataDxfId="10"/>
    <tableColumn id="18" name="18" dataDxfId="9"/>
    <tableColumn id="19" name="19" dataDxfId="8"/>
    <tableColumn id="20" name="20" dataDxfId="7"/>
    <tableColumn id="21" name="21" dataDxfId="6"/>
    <tableColumn id="22" name="22" dataDxfId="5"/>
    <tableColumn id="23" name="23" dataDxfId="4"/>
    <tableColumn id="24" name="24" dataDxfId="3"/>
    <tableColumn id="25" name="25" dataDxfId="2"/>
    <tableColumn id="26" name="26" dataDxfId="1"/>
    <tableColumn id="27" name="2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00B0F0"/>
        </a:solidFill>
        <a:ln>
          <a:solidFill>
            <a:srgbClr val="00B0F0"/>
          </a:solidFill>
        </a:ln>
      </a:spPr>
      <a:bodyPr wrap="square" rtlCol="0" anchor="ctr"/>
      <a:lstStyle>
        <a:defPPr algn="ctr">
          <a:defRPr sz="1000" b="1">
            <a:solidFill>
              <a:srgbClr val="FF0000"/>
            </a:solidFill>
            <a:latin typeface="+mj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4"/>
  <sheetViews>
    <sheetView tabSelected="1" zoomScale="75" zoomScaleNormal="75" workbookViewId="0">
      <selection activeCell="D26" sqref="D26"/>
    </sheetView>
  </sheetViews>
  <sheetFormatPr baseColWidth="10" defaultColWidth="11.42578125" defaultRowHeight="15"/>
  <cols>
    <col min="1" max="1" width="1.5703125" style="8" customWidth="1"/>
    <col min="2" max="2" width="10" style="8" customWidth="1"/>
    <col min="3" max="3" width="24" style="8" customWidth="1"/>
    <col min="4" max="4" width="37.5703125" style="8" customWidth="1"/>
    <col min="5" max="7" width="29.7109375" style="8" customWidth="1"/>
    <col min="8" max="8" width="25.42578125" style="8" customWidth="1"/>
    <col min="9" max="9" width="37.7109375" style="8" customWidth="1"/>
    <col min="10" max="10" width="21" style="8" customWidth="1"/>
    <col min="11" max="11" width="37.7109375" style="8" customWidth="1"/>
    <col min="12" max="12" width="21.7109375" style="8" customWidth="1"/>
    <col min="13" max="16384" width="11.42578125" style="8"/>
  </cols>
  <sheetData>
    <row r="1" spans="1:121" ht="19.5" customHeight="1">
      <c r="B1" s="83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1" ht="16.5" customHeight="1">
      <c r="B2" s="82" t="s">
        <v>260</v>
      </c>
      <c r="C2" s="82"/>
      <c r="D2" s="91" t="s">
        <v>0</v>
      </c>
      <c r="E2" s="92"/>
      <c r="F2" s="92"/>
      <c r="G2" s="92"/>
      <c r="H2" s="92"/>
      <c r="I2" s="92"/>
      <c r="J2" s="92"/>
      <c r="K2" s="93"/>
      <c r="L2" s="86"/>
    </row>
    <row r="3" spans="1:121" ht="24.75" customHeight="1">
      <c r="B3" s="82" t="s">
        <v>261</v>
      </c>
      <c r="C3" s="82"/>
      <c r="D3" s="94" t="s">
        <v>1</v>
      </c>
      <c r="E3" s="95"/>
      <c r="F3" s="95"/>
      <c r="G3" s="95"/>
      <c r="H3" s="95"/>
      <c r="I3" s="95"/>
      <c r="J3" s="95"/>
      <c r="K3" s="96"/>
      <c r="L3" s="86"/>
    </row>
    <row r="4" spans="1:121" ht="26.25" customHeight="1">
      <c r="B4" s="82"/>
      <c r="C4" s="82"/>
      <c r="D4" s="97"/>
      <c r="E4" s="98"/>
      <c r="F4" s="98"/>
      <c r="G4" s="98"/>
      <c r="H4" s="98"/>
      <c r="I4" s="98"/>
      <c r="J4" s="98"/>
      <c r="K4" s="99"/>
      <c r="L4" s="86"/>
    </row>
    <row r="5" spans="1:121" ht="18.75">
      <c r="B5" s="89"/>
      <c r="C5" s="89"/>
      <c r="D5" s="90"/>
      <c r="E5" s="90"/>
      <c r="F5" s="90"/>
      <c r="G5" s="90"/>
      <c r="H5" s="90"/>
      <c r="I5" s="90"/>
      <c r="J5" s="90"/>
      <c r="K5" s="90"/>
      <c r="L5" s="89"/>
    </row>
    <row r="6" spans="1:121" ht="9.7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1" ht="15.75" customHeight="1">
      <c r="B7" s="101" t="s">
        <v>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1" ht="9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1" ht="24" customHeight="1">
      <c r="B9" s="102" t="s">
        <v>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1" ht="9.7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1" s="32" customFormat="1" ht="15.75" customHeight="1">
      <c r="B11" s="87" t="s">
        <v>4</v>
      </c>
      <c r="C11" s="87"/>
      <c r="D11" s="87"/>
      <c r="E11" s="87"/>
      <c r="F11" s="87"/>
      <c r="G11" s="87"/>
      <c r="H11" s="87"/>
      <c r="I11" s="87"/>
      <c r="J11" s="87"/>
      <c r="K11" s="87"/>
      <c r="L11" s="88"/>
    </row>
    <row r="12" spans="1:121" s="33" customFormat="1" ht="15.75" customHeight="1">
      <c r="A12" s="67"/>
      <c r="B12" s="78" t="s">
        <v>5</v>
      </c>
      <c r="C12" s="79"/>
      <c r="D12" s="79"/>
      <c r="E12" s="79"/>
      <c r="F12" s="79"/>
      <c r="G12" s="79"/>
      <c r="H12" s="81"/>
      <c r="I12" s="78" t="s">
        <v>6</v>
      </c>
      <c r="J12" s="79"/>
      <c r="K12" s="79"/>
      <c r="L12" s="80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</row>
    <row r="13" spans="1:121" s="27" customFormat="1" ht="31.5">
      <c r="B13" s="68" t="s">
        <v>7</v>
      </c>
      <c r="C13" s="68" t="s">
        <v>8</v>
      </c>
      <c r="D13" s="68" t="s">
        <v>9</v>
      </c>
      <c r="E13" s="68" t="s">
        <v>10</v>
      </c>
      <c r="F13" s="68" t="s">
        <v>11</v>
      </c>
      <c r="G13" s="68" t="s">
        <v>12</v>
      </c>
      <c r="H13" s="68" t="s">
        <v>13</v>
      </c>
      <c r="I13" s="68" t="s">
        <v>14</v>
      </c>
      <c r="J13" s="68" t="s">
        <v>15</v>
      </c>
      <c r="K13" s="68" t="s">
        <v>16</v>
      </c>
      <c r="L13" s="69" t="s">
        <v>17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</row>
    <row r="14" spans="1:121" s="6" customFormat="1" ht="126.75" customHeight="1">
      <c r="B14" s="70">
        <v>1</v>
      </c>
      <c r="C14" s="71"/>
      <c r="D14" s="72"/>
      <c r="E14" s="73" t="s">
        <v>18</v>
      </c>
      <c r="F14" s="73" t="s">
        <v>18</v>
      </c>
      <c r="G14" s="73" t="s">
        <v>18</v>
      </c>
      <c r="H14" s="73"/>
      <c r="I14" s="73"/>
      <c r="J14" s="73" t="s">
        <v>18</v>
      </c>
      <c r="K14" s="73" t="s">
        <v>18</v>
      </c>
      <c r="L14" s="74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</row>
    <row r="15" spans="1:121" s="6" customFormat="1" ht="100.5" customHeight="1">
      <c r="B15" s="70">
        <v>2</v>
      </c>
      <c r="C15" s="71"/>
      <c r="D15" s="72"/>
      <c r="E15" s="73" t="s">
        <v>18</v>
      </c>
      <c r="F15" s="73" t="s">
        <v>18</v>
      </c>
      <c r="G15" s="73" t="s">
        <v>18</v>
      </c>
      <c r="H15" s="73"/>
      <c r="I15" s="73"/>
      <c r="J15" s="73" t="s">
        <v>18</v>
      </c>
      <c r="K15" s="73" t="s">
        <v>18</v>
      </c>
      <c r="L15" s="74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</row>
    <row r="16" spans="1:121" s="6" customFormat="1" ht="100.5" customHeight="1">
      <c r="B16" s="70">
        <v>3</v>
      </c>
      <c r="C16" s="71"/>
      <c r="D16" s="72"/>
      <c r="E16" s="73" t="s">
        <v>18</v>
      </c>
      <c r="F16" s="73" t="s">
        <v>18</v>
      </c>
      <c r="G16" s="73" t="s">
        <v>18</v>
      </c>
      <c r="H16" s="73"/>
      <c r="I16" s="73"/>
      <c r="J16" s="73" t="s">
        <v>18</v>
      </c>
      <c r="K16" s="73" t="s">
        <v>18</v>
      </c>
      <c r="L16" s="74"/>
    </row>
    <row r="18" spans="2:8" ht="15.75">
      <c r="B18" s="12" t="s">
        <v>19</v>
      </c>
      <c r="C18" s="13"/>
      <c r="E18" s="12" t="s">
        <v>20</v>
      </c>
      <c r="F18" s="13"/>
      <c r="H18" s="12" t="s">
        <v>21</v>
      </c>
    </row>
    <row r="19" spans="2:8" ht="15.75">
      <c r="B19" s="13"/>
      <c r="C19" s="13"/>
      <c r="E19" s="12" t="s">
        <v>22</v>
      </c>
      <c r="F19" s="13"/>
      <c r="H19" s="13"/>
    </row>
    <row r="20" spans="2:8" ht="15.75">
      <c r="B20" s="12"/>
      <c r="C20" s="13"/>
      <c r="E20" s="12"/>
      <c r="F20" s="13"/>
      <c r="H20" s="12"/>
    </row>
    <row r="21" spans="2:8" ht="15.75">
      <c r="B21" s="13" t="s">
        <v>23</v>
      </c>
      <c r="C21" s="13"/>
      <c r="E21" s="13" t="s">
        <v>23</v>
      </c>
      <c r="F21" s="13"/>
      <c r="H21" s="13" t="s">
        <v>23</v>
      </c>
    </row>
    <row r="22" spans="2:8" ht="15.75">
      <c r="B22" s="13" t="s">
        <v>24</v>
      </c>
      <c r="C22" s="13"/>
      <c r="E22" s="13" t="s">
        <v>24</v>
      </c>
      <c r="F22" s="13"/>
      <c r="H22" s="13" t="s">
        <v>24</v>
      </c>
    </row>
    <row r="23" spans="2:8" ht="15.75">
      <c r="B23" s="13"/>
      <c r="C23" s="13"/>
      <c r="D23" s="13"/>
      <c r="E23" s="13"/>
      <c r="F23" s="13"/>
      <c r="G23" s="13"/>
    </row>
    <row r="24" spans="2:8" ht="15.75">
      <c r="B24" s="13"/>
      <c r="C24" s="13"/>
      <c r="D24" s="13"/>
      <c r="E24" s="13"/>
      <c r="F24" s="13"/>
      <c r="G24" s="13"/>
    </row>
  </sheetData>
  <dataConsolidate/>
  <mergeCells count="13">
    <mergeCell ref="I12:L12"/>
    <mergeCell ref="B12:H12"/>
    <mergeCell ref="B2:C2"/>
    <mergeCell ref="B1:L1"/>
    <mergeCell ref="L2:L4"/>
    <mergeCell ref="B11:L11"/>
    <mergeCell ref="B5:L5"/>
    <mergeCell ref="B3:C4"/>
    <mergeCell ref="D2:K2"/>
    <mergeCell ref="D3:K4"/>
    <mergeCell ref="B6:L6"/>
    <mergeCell ref="B7:L7"/>
    <mergeCell ref="B9:L9"/>
  </mergeCells>
  <pageMargins left="0.7" right="0.7" top="0.75" bottom="0.75" header="0.3" footer="0.3"/>
  <pageSetup scale="35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xx_Listas!$A$2:$A$30</xm:f>
          </x14:formula1>
          <xm:sqref>K14:K16</xm:sqref>
        </x14:dataValidation>
        <x14:dataValidation type="list" allowBlank="1" showInputMessage="1" showErrorMessage="1">
          <x14:formula1>
            <xm:f>xx_Listas!$C$2:$C$4</xm:f>
          </x14:formula1>
          <xm:sqref>J14:J16</xm:sqref>
        </x14:dataValidation>
        <x14:dataValidation type="list" allowBlank="1" showInputMessage="1" showErrorMessage="1" prompt="Si desea disponer un conjunto de datos como un Dato Abierto seleccione Si y diligencie la pestaña FSolicitud_Dato_Abierto, en caso contrario seleccione No.">
          <x14:formula1>
            <xm:f>xx_Listas!$E$2:$E$4</xm:f>
          </x14:formula1>
          <xm:sqref>F14:F16</xm:sqref>
        </x14:dataValidation>
        <x14:dataValidation type="list" allowBlank="1" showInputMessage="1" showErrorMessage="1" prompt="Si desea cargar, modificar o eliminar información de la GDB Corporativa seleccione Si  y diligencie la pestaña FSolicitud_GDB, en caso contrario seleccione No">
          <x14:formula1>
            <xm:f>xx_Listas!$E$2:$E$4</xm:f>
          </x14:formula1>
          <xm:sqref>E14:E16</xm:sqref>
        </x14:dataValidation>
        <x14:dataValidation type="list" allowBlank="1" showInputMessage="1" showErrorMessage="1" prompt="Si desea crear o modificar un Servicio de Mapa seleccione Si  y  diligencie la pestaña FSolicitud_Servicio_Mapa, en caso contrario seleccione No.">
          <x14:formula1>
            <xm:f>xx_Listas!$E$2:$E$4</xm:f>
          </x14:formula1>
          <xm:sqref>G14:G16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opLeftCell="A4" zoomScale="96" zoomScaleNormal="96" zoomScaleSheetLayoutView="86" workbookViewId="0">
      <selection activeCell="C13" sqref="C13"/>
    </sheetView>
  </sheetViews>
  <sheetFormatPr baseColWidth="10" defaultColWidth="11.42578125" defaultRowHeight="15"/>
  <cols>
    <col min="1" max="1" width="1.5703125" style="8" customWidth="1"/>
    <col min="2" max="2" width="10.140625" style="8" customWidth="1"/>
    <col min="3" max="3" width="37.42578125" style="8" customWidth="1"/>
    <col min="4" max="4" width="37.28515625" style="8" customWidth="1"/>
    <col min="5" max="5" width="29.7109375" style="8" customWidth="1"/>
    <col min="6" max="6" width="51.7109375" style="8" customWidth="1"/>
    <col min="7" max="7" width="23.85546875" style="8" customWidth="1"/>
    <col min="8" max="8" width="25.7109375" style="8" customWidth="1"/>
    <col min="9" max="9" width="30.140625" style="8" customWidth="1"/>
    <col min="10" max="10" width="25" style="8" customWidth="1"/>
    <col min="11" max="11" width="39.140625" style="8" customWidth="1"/>
    <col min="12" max="14" width="11.42578125" style="8" customWidth="1"/>
    <col min="15" max="16384" width="11.42578125" style="8"/>
  </cols>
  <sheetData>
    <row r="1" spans="2:12" ht="19.5" customHeight="1">
      <c r="B1" s="103"/>
      <c r="C1" s="103"/>
      <c r="D1" s="104"/>
      <c r="E1" s="104"/>
      <c r="F1" s="104"/>
      <c r="G1" s="104"/>
      <c r="H1" s="104"/>
      <c r="I1" s="104"/>
      <c r="J1" s="103"/>
    </row>
    <row r="2" spans="2:12" ht="18.75" customHeight="1">
      <c r="B2" s="82" t="s">
        <v>260</v>
      </c>
      <c r="C2" s="82"/>
      <c r="D2" s="107" t="s">
        <v>25</v>
      </c>
      <c r="E2" s="108"/>
      <c r="F2" s="108"/>
      <c r="G2" s="108"/>
      <c r="H2" s="108"/>
      <c r="I2" s="109"/>
      <c r="J2" s="110"/>
    </row>
    <row r="3" spans="2:12" ht="24" customHeight="1">
      <c r="B3" s="82" t="s">
        <v>261</v>
      </c>
      <c r="C3" s="82"/>
      <c r="D3" s="112" t="s">
        <v>26</v>
      </c>
      <c r="E3" s="113"/>
      <c r="F3" s="113"/>
      <c r="G3" s="113"/>
      <c r="H3" s="113"/>
      <c r="I3" s="113"/>
      <c r="J3" s="110"/>
    </row>
    <row r="4" spans="2:12" ht="26.85" customHeight="1">
      <c r="B4" s="82"/>
      <c r="C4" s="82"/>
      <c r="D4" s="114"/>
      <c r="E4" s="114"/>
      <c r="F4" s="114"/>
      <c r="G4" s="114"/>
      <c r="H4" s="114"/>
      <c r="I4" s="114"/>
      <c r="J4" s="110"/>
    </row>
    <row r="5" spans="2:12" ht="18.75">
      <c r="B5" s="105"/>
      <c r="C5" s="105"/>
      <c r="D5" s="105"/>
      <c r="E5" s="105"/>
      <c r="F5" s="105"/>
      <c r="G5" s="105"/>
      <c r="H5" s="105"/>
      <c r="I5" s="105"/>
      <c r="J5" s="105"/>
    </row>
    <row r="6" spans="2:12" ht="9.7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2:12" ht="15.75" customHeight="1">
      <c r="B7" s="101" t="s">
        <v>2</v>
      </c>
      <c r="C7" s="101"/>
      <c r="D7" s="101"/>
      <c r="E7" s="101"/>
      <c r="F7" s="101"/>
      <c r="G7" s="101"/>
      <c r="H7" s="101"/>
      <c r="I7" s="101"/>
      <c r="J7" s="101"/>
      <c r="K7" s="57"/>
      <c r="L7" s="57"/>
    </row>
    <row r="8" spans="2:12" ht="9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24" customHeight="1">
      <c r="B9" s="102" t="s">
        <v>3</v>
      </c>
      <c r="C9" s="102"/>
      <c r="D9" s="102"/>
      <c r="E9" s="102"/>
      <c r="F9" s="102"/>
      <c r="G9" s="102"/>
      <c r="H9" s="102"/>
      <c r="I9" s="102"/>
      <c r="J9" s="102"/>
      <c r="K9" s="58"/>
      <c r="L9" s="58"/>
    </row>
    <row r="10" spans="2:12" ht="9.7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s="32" customFormat="1" ht="15.75" customHeight="1">
      <c r="B11" s="111" t="s">
        <v>27</v>
      </c>
      <c r="C11" s="111"/>
      <c r="D11" s="111"/>
      <c r="E11" s="106" t="s">
        <v>28</v>
      </c>
      <c r="F11" s="106"/>
      <c r="G11" s="106" t="s">
        <v>29</v>
      </c>
      <c r="H11" s="106"/>
      <c r="I11" s="106"/>
      <c r="J11" s="106"/>
      <c r="K11" s="22"/>
    </row>
    <row r="12" spans="2:12" s="27" customFormat="1" ht="59.25" customHeight="1">
      <c r="B12" s="26" t="s">
        <v>7</v>
      </c>
      <c r="C12" s="26" t="s">
        <v>30</v>
      </c>
      <c r="D12" s="26" t="s">
        <v>273</v>
      </c>
      <c r="E12" s="26" t="s">
        <v>31</v>
      </c>
      <c r="F12" s="26" t="s">
        <v>32</v>
      </c>
      <c r="G12" s="26" t="s">
        <v>33</v>
      </c>
      <c r="H12" s="26" t="s">
        <v>34</v>
      </c>
      <c r="I12" s="30" t="s">
        <v>35</v>
      </c>
      <c r="J12" s="26" t="s">
        <v>36</v>
      </c>
      <c r="K12" s="13"/>
    </row>
    <row r="13" spans="2:12" s="6" customFormat="1" ht="126.75" customHeight="1">
      <c r="B13" s="23">
        <v>1</v>
      </c>
      <c r="C13" s="9"/>
      <c r="D13" s="9"/>
      <c r="E13" s="9" t="s">
        <v>18</v>
      </c>
      <c r="F13" s="9"/>
      <c r="G13" s="10"/>
      <c r="H13" s="10"/>
      <c r="I13" s="10"/>
      <c r="J13" s="9"/>
    </row>
    <row r="14" spans="2:12" s="6" customFormat="1" ht="126.75" customHeight="1">
      <c r="B14" s="23">
        <v>2</v>
      </c>
      <c r="C14" s="9"/>
      <c r="D14" s="9"/>
      <c r="E14" s="9" t="s">
        <v>18</v>
      </c>
      <c r="F14" s="9"/>
      <c r="G14" s="10"/>
      <c r="H14" s="10"/>
      <c r="I14" s="10"/>
      <c r="J14" s="9"/>
    </row>
    <row r="15" spans="2:12" s="6" customFormat="1" ht="126.75" customHeight="1">
      <c r="B15" s="23">
        <v>3</v>
      </c>
      <c r="C15" s="9"/>
      <c r="D15" s="9"/>
      <c r="E15" s="9" t="s">
        <v>18</v>
      </c>
      <c r="F15" s="9"/>
      <c r="G15" s="10"/>
      <c r="H15" s="10"/>
      <c r="I15" s="10"/>
      <c r="J15" s="9"/>
    </row>
    <row r="16" spans="2:12">
      <c r="K16" s="7"/>
    </row>
    <row r="17" spans="2:6" ht="15.75">
      <c r="B17" s="12"/>
      <c r="C17" s="13"/>
      <c r="D17" s="12"/>
      <c r="E17" s="13"/>
      <c r="F17" s="12"/>
    </row>
    <row r="18" spans="2:6" ht="15.75">
      <c r="B18" s="13"/>
      <c r="C18" s="13"/>
      <c r="D18" s="12"/>
      <c r="E18" s="13"/>
      <c r="F18" s="13"/>
    </row>
    <row r="19" spans="2:6" ht="15.75">
      <c r="B19" s="12"/>
      <c r="C19" s="13"/>
      <c r="D19" s="12"/>
      <c r="E19" s="13"/>
      <c r="F19" s="12"/>
    </row>
    <row r="20" spans="2:6" ht="15.75">
      <c r="B20" s="12"/>
      <c r="C20" s="13"/>
      <c r="D20" s="12"/>
      <c r="E20" s="13"/>
      <c r="F20" s="12"/>
    </row>
    <row r="21" spans="2:6" ht="15.75">
      <c r="B21" s="12"/>
      <c r="C21" s="13"/>
      <c r="D21" s="12"/>
      <c r="E21" s="13"/>
      <c r="F21" s="12"/>
    </row>
    <row r="22" spans="2:6" ht="15.75">
      <c r="B22" s="13"/>
      <c r="C22" s="13"/>
      <c r="D22" s="13"/>
      <c r="E22" s="13"/>
      <c r="F22" s="13"/>
    </row>
    <row r="23" spans="2:6" ht="15.75">
      <c r="B23" s="13"/>
      <c r="C23" s="13"/>
      <c r="D23" s="13"/>
      <c r="E23" s="13"/>
      <c r="F23" s="13"/>
    </row>
  </sheetData>
  <mergeCells count="13">
    <mergeCell ref="B9:J9"/>
    <mergeCell ref="B1:J1"/>
    <mergeCell ref="B5:J5"/>
    <mergeCell ref="G11:J11"/>
    <mergeCell ref="B2:C2"/>
    <mergeCell ref="D2:I2"/>
    <mergeCell ref="J2:J4"/>
    <mergeCell ref="E11:F11"/>
    <mergeCell ref="B11:D11"/>
    <mergeCell ref="B3:C4"/>
    <mergeCell ref="D3:I4"/>
    <mergeCell ref="B6:L6"/>
    <mergeCell ref="B7:J7"/>
  </mergeCells>
  <pageMargins left="0.7" right="0.7" top="0.75" bottom="0.75" header="0.3" footer="0.3"/>
  <pageSetup scale="43" fitToWidth="2" fitToHeight="0" orientation="landscape" r:id="rId1"/>
  <rowBreaks count="1" manualBreakCount="1">
    <brk id="3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xx_Listas!$I$2:$I$5</xm:f>
          </x14:formula1>
          <xm:sqref>E13:E15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zoomScaleNormal="100" workbookViewId="0">
      <selection activeCell="B2" sqref="B2:C2"/>
    </sheetView>
  </sheetViews>
  <sheetFormatPr baseColWidth="10" defaultColWidth="11.42578125" defaultRowHeight="15"/>
  <cols>
    <col min="1" max="1" width="1.5703125" style="8" customWidth="1"/>
    <col min="2" max="2" width="16.28515625" style="8" customWidth="1"/>
    <col min="3" max="3" width="37.42578125" style="8" customWidth="1"/>
    <col min="4" max="4" width="29.85546875" style="8" customWidth="1"/>
    <col min="5" max="7" width="29.7109375" style="8" customWidth="1"/>
    <col min="8" max="8" width="25" style="8" customWidth="1"/>
    <col min="9" max="9" width="39.140625" style="8" customWidth="1"/>
    <col min="10" max="12" width="11.42578125" style="8" customWidth="1"/>
    <col min="13" max="16384" width="11.42578125" style="8"/>
  </cols>
  <sheetData>
    <row r="1" spans="2:10" ht="19.5" customHeight="1">
      <c r="B1" s="34"/>
      <c r="C1" s="35"/>
      <c r="D1" s="35"/>
      <c r="E1" s="36"/>
      <c r="F1" s="37"/>
      <c r="G1" s="37"/>
      <c r="H1" s="38"/>
    </row>
    <row r="2" spans="2:10" ht="18.75">
      <c r="B2" s="82" t="s">
        <v>260</v>
      </c>
      <c r="C2" s="124"/>
      <c r="D2" s="125" t="s">
        <v>25</v>
      </c>
      <c r="E2" s="126"/>
      <c r="F2" s="126"/>
      <c r="G2" s="126"/>
      <c r="H2" s="118"/>
    </row>
    <row r="3" spans="2:10" ht="24.75" customHeight="1">
      <c r="B3" s="127" t="s">
        <v>261</v>
      </c>
      <c r="C3" s="128"/>
      <c r="D3" s="131" t="s">
        <v>26</v>
      </c>
      <c r="E3" s="132"/>
      <c r="F3" s="132"/>
      <c r="G3" s="132"/>
      <c r="H3" s="119"/>
    </row>
    <row r="4" spans="2:10" ht="26.25" customHeight="1">
      <c r="B4" s="129"/>
      <c r="C4" s="130"/>
      <c r="D4" s="131"/>
      <c r="E4" s="132"/>
      <c r="F4" s="132"/>
      <c r="G4" s="132"/>
      <c r="H4" s="120"/>
    </row>
    <row r="5" spans="2:10" ht="18.75">
      <c r="B5" s="121"/>
      <c r="C5" s="122"/>
      <c r="D5" s="122"/>
      <c r="E5" s="122"/>
      <c r="F5" s="122"/>
      <c r="G5" s="122"/>
      <c r="H5" s="123"/>
    </row>
    <row r="6" spans="2:10">
      <c r="B6" s="100"/>
      <c r="C6" s="100"/>
      <c r="D6" s="100"/>
      <c r="E6" s="100"/>
      <c r="F6" s="100"/>
      <c r="G6" s="100"/>
      <c r="H6" s="100"/>
      <c r="I6" s="15"/>
      <c r="J6" s="15"/>
    </row>
    <row r="7" spans="2:10" ht="21">
      <c r="B7" s="101" t="s">
        <v>2</v>
      </c>
      <c r="C7" s="101"/>
      <c r="D7" s="101"/>
      <c r="E7" s="101"/>
      <c r="F7" s="101"/>
      <c r="G7" s="101"/>
      <c r="H7" s="101"/>
      <c r="I7" s="57"/>
      <c r="J7" s="57"/>
    </row>
    <row r="8" spans="2:10">
      <c r="B8" s="56"/>
      <c r="C8" s="56"/>
      <c r="D8" s="56"/>
      <c r="E8" s="56"/>
      <c r="F8" s="56"/>
      <c r="G8" s="56"/>
      <c r="H8" s="56"/>
      <c r="I8" s="17"/>
      <c r="J8" s="17"/>
    </row>
    <row r="9" spans="2:10" ht="15.75">
      <c r="B9" s="102" t="s">
        <v>3</v>
      </c>
      <c r="C9" s="102"/>
      <c r="D9" s="102"/>
      <c r="E9" s="102"/>
      <c r="F9" s="102"/>
      <c r="G9" s="102"/>
      <c r="H9" s="102"/>
      <c r="I9" s="58"/>
      <c r="J9" s="58"/>
    </row>
    <row r="10" spans="2:10">
      <c r="B10" s="56"/>
      <c r="C10" s="56"/>
      <c r="D10" s="56"/>
      <c r="E10" s="56"/>
      <c r="F10" s="56"/>
      <c r="G10" s="56"/>
      <c r="H10" s="56"/>
      <c r="I10" s="15"/>
      <c r="J10" s="15"/>
    </row>
    <row r="11" spans="2:10" s="21" customFormat="1" ht="15.75" customHeight="1">
      <c r="B11" s="115" t="s">
        <v>267</v>
      </c>
      <c r="C11" s="116"/>
      <c r="D11" s="116"/>
      <c r="E11" s="116"/>
      <c r="F11" s="116"/>
      <c r="G11" s="116"/>
      <c r="H11" s="117"/>
      <c r="I11" s="7"/>
    </row>
    <row r="12" spans="2:10" s="27" customFormat="1" ht="31.5">
      <c r="B12" s="28" t="s">
        <v>7</v>
      </c>
      <c r="C12" s="28" t="s">
        <v>30</v>
      </c>
      <c r="D12" s="28" t="s">
        <v>37</v>
      </c>
      <c r="E12" s="28" t="s">
        <v>38</v>
      </c>
      <c r="F12" s="28" t="s">
        <v>34</v>
      </c>
      <c r="G12" s="29" t="s">
        <v>35</v>
      </c>
      <c r="H12" s="26" t="s">
        <v>36</v>
      </c>
    </row>
    <row r="13" spans="2:10" s="6" customFormat="1" ht="126.75" customHeight="1">
      <c r="B13" s="23">
        <v>1</v>
      </c>
      <c r="C13" s="9"/>
      <c r="D13" s="9" t="s">
        <v>18</v>
      </c>
      <c r="E13" s="9"/>
      <c r="F13" s="9"/>
      <c r="G13" s="9"/>
      <c r="H13" s="9"/>
    </row>
    <row r="14" spans="2:10" s="6" customFormat="1" ht="126.75" customHeight="1">
      <c r="B14" s="23">
        <v>2</v>
      </c>
      <c r="C14" s="9"/>
      <c r="D14" s="9" t="s">
        <v>18</v>
      </c>
      <c r="E14" s="9"/>
      <c r="F14" s="9"/>
      <c r="G14" s="9"/>
      <c r="H14" s="9"/>
    </row>
    <row r="15" spans="2:10" s="6" customFormat="1" ht="126.75" customHeight="1">
      <c r="B15" s="23">
        <v>3</v>
      </c>
      <c r="C15" s="9"/>
      <c r="D15" s="9" t="s">
        <v>18</v>
      </c>
      <c r="E15" s="9"/>
      <c r="F15" s="9"/>
      <c r="G15" s="9"/>
      <c r="H15" s="9"/>
    </row>
    <row r="16" spans="2:10">
      <c r="I16" s="7"/>
    </row>
    <row r="17" spans="2:7" ht="15.75">
      <c r="B17" s="12"/>
      <c r="C17" s="13"/>
      <c r="D17" s="13"/>
      <c r="E17" s="12"/>
      <c r="F17" s="13"/>
      <c r="G17" s="12"/>
    </row>
    <row r="18" spans="2:7" ht="15.75">
      <c r="B18" s="13"/>
      <c r="C18" s="13"/>
      <c r="D18" s="13"/>
      <c r="E18" s="12"/>
      <c r="F18" s="13"/>
      <c r="G18" s="13"/>
    </row>
    <row r="19" spans="2:7" ht="15.75">
      <c r="B19" s="12"/>
      <c r="C19" s="13"/>
      <c r="D19" s="13"/>
      <c r="E19" s="12"/>
      <c r="F19" s="13"/>
      <c r="G19" s="12"/>
    </row>
    <row r="20" spans="2:7" ht="15.75">
      <c r="B20" s="12"/>
      <c r="C20" s="13"/>
      <c r="D20" s="13"/>
      <c r="E20" s="12"/>
      <c r="F20" s="13"/>
      <c r="G20" s="12"/>
    </row>
    <row r="21" spans="2:7" ht="15.75">
      <c r="B21" s="12"/>
      <c r="C21" s="13"/>
      <c r="D21" s="13"/>
      <c r="E21" s="12"/>
      <c r="F21" s="13"/>
      <c r="G21" s="12"/>
    </row>
    <row r="22" spans="2:7" ht="15.75">
      <c r="B22" s="13"/>
      <c r="C22" s="13"/>
      <c r="D22" s="13"/>
      <c r="E22" s="13"/>
      <c r="F22" s="13"/>
      <c r="G22" s="13"/>
    </row>
    <row r="23" spans="2:7" ht="15.75">
      <c r="B23" s="13"/>
      <c r="C23" s="13"/>
      <c r="D23" s="13"/>
      <c r="E23" s="13"/>
      <c r="F23" s="13"/>
      <c r="G23" s="13"/>
    </row>
  </sheetData>
  <mergeCells count="10">
    <mergeCell ref="B11:H11"/>
    <mergeCell ref="H2:H4"/>
    <mergeCell ref="B5:H5"/>
    <mergeCell ref="B2:C2"/>
    <mergeCell ref="D2:G2"/>
    <mergeCell ref="B3:C4"/>
    <mergeCell ref="D3:G4"/>
    <mergeCell ref="B6:H6"/>
    <mergeCell ref="B7:H7"/>
    <mergeCell ref="B9:H9"/>
  </mergeCells>
  <pageMargins left="0.7" right="0.7" top="0.75" bottom="0.75" header="0.3" footer="0.3"/>
  <pageSetup scale="44" fitToWidth="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En la hoja Temática encontrará una descripción de cada una de estas. ">
          <x14:formula1>
            <xm:f>Categorias_MinTic!$C$2:$C$28</xm:f>
          </x14:formula1>
          <xm:sqref>D14:D15</xm:sqref>
        </x14:dataValidation>
        <x14:dataValidation type="list" allowBlank="1" showInputMessage="1" showErrorMessage="1" prompt="En la hoja Categorias_MinTic encontrará una descripción de cada una de estas.">
          <x14:formula1>
            <xm:f>Categorias_MinTic!$C$2:$C$28</xm:f>
          </x14:formula1>
          <xm:sqref>D13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3"/>
  <sheetViews>
    <sheetView topLeftCell="H7" zoomScale="98" zoomScaleNormal="98" zoomScaleSheetLayoutView="73" workbookViewId="0">
      <selection activeCell="K13" sqref="K13"/>
    </sheetView>
  </sheetViews>
  <sheetFormatPr baseColWidth="10" defaultColWidth="11.42578125" defaultRowHeight="15"/>
  <cols>
    <col min="1" max="1" width="1.5703125" style="8" customWidth="1"/>
    <col min="2" max="2" width="16.28515625" style="8" customWidth="1"/>
    <col min="3" max="3" width="31.85546875" style="8" customWidth="1"/>
    <col min="4" max="4" width="51.7109375" style="8" customWidth="1"/>
    <col min="5" max="7" width="29.7109375" style="8" customWidth="1"/>
    <col min="8" max="8" width="21.140625" style="8" customWidth="1"/>
    <col min="9" max="9" width="19" style="8" customWidth="1"/>
    <col min="10" max="10" width="27.5703125" style="8" customWidth="1"/>
    <col min="11" max="11" width="26" style="8" customWidth="1"/>
    <col min="12" max="12" width="32" style="8" customWidth="1"/>
    <col min="13" max="13" width="22.5703125" style="8" customWidth="1"/>
    <col min="14" max="14" width="25" style="8" customWidth="1"/>
    <col min="15" max="16384" width="11.42578125" style="8"/>
  </cols>
  <sheetData>
    <row r="1" spans="2:16" ht="19.5" customHeight="1">
      <c r="B1" s="34"/>
      <c r="C1" s="35"/>
      <c r="D1" s="36"/>
      <c r="E1" s="133"/>
      <c r="F1" s="133"/>
      <c r="G1" s="133"/>
      <c r="H1" s="133"/>
      <c r="I1" s="133"/>
      <c r="J1" s="133"/>
      <c r="K1" s="133"/>
      <c r="L1" s="133"/>
      <c r="M1" s="133"/>
      <c r="N1" s="134"/>
    </row>
    <row r="2" spans="2:16" ht="18.75">
      <c r="B2" s="82" t="s">
        <v>260</v>
      </c>
      <c r="C2" s="124"/>
      <c r="D2" s="125" t="s">
        <v>25</v>
      </c>
      <c r="E2" s="126"/>
      <c r="F2" s="126"/>
      <c r="G2" s="126"/>
      <c r="H2" s="126"/>
      <c r="I2" s="126"/>
      <c r="J2" s="126"/>
      <c r="K2" s="126"/>
      <c r="L2" s="126"/>
      <c r="M2" s="126"/>
      <c r="N2" s="118"/>
    </row>
    <row r="3" spans="2:16" ht="24.75" customHeight="1">
      <c r="B3" s="127" t="s">
        <v>261</v>
      </c>
      <c r="C3" s="128"/>
      <c r="D3" s="131" t="s">
        <v>26</v>
      </c>
      <c r="E3" s="132"/>
      <c r="F3" s="132"/>
      <c r="G3" s="132"/>
      <c r="H3" s="132"/>
      <c r="I3" s="132"/>
      <c r="J3" s="132"/>
      <c r="K3" s="132"/>
      <c r="L3" s="132"/>
      <c r="M3" s="132"/>
      <c r="N3" s="119"/>
    </row>
    <row r="4" spans="2:16" ht="26.25" customHeight="1">
      <c r="B4" s="129"/>
      <c r="C4" s="130"/>
      <c r="D4" s="131"/>
      <c r="E4" s="132"/>
      <c r="F4" s="132"/>
      <c r="G4" s="132"/>
      <c r="H4" s="132"/>
      <c r="I4" s="132"/>
      <c r="J4" s="132"/>
      <c r="K4" s="132"/>
      <c r="L4" s="132"/>
      <c r="M4" s="132"/>
      <c r="N4" s="120"/>
      <c r="P4" s="24"/>
    </row>
    <row r="5" spans="2:16" ht="18.75"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3"/>
    </row>
    <row r="6" spans="2:16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2:16" ht="21">
      <c r="B7" s="101" t="s">
        <v>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2:16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6" ht="15.75">
      <c r="B9" s="102" t="s">
        <v>3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2:16" ht="15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2:16" s="39" customFormat="1" ht="15.75" customHeight="1">
      <c r="B11" s="115" t="s">
        <v>39</v>
      </c>
      <c r="C11" s="116"/>
      <c r="D11" s="117"/>
      <c r="E11" s="135" t="s">
        <v>40</v>
      </c>
      <c r="F11" s="135"/>
      <c r="G11" s="135"/>
      <c r="H11" s="135"/>
      <c r="I11" s="135"/>
      <c r="J11" s="135"/>
      <c r="K11" s="135" t="s">
        <v>41</v>
      </c>
      <c r="L11" s="136"/>
      <c r="M11" s="115" t="s">
        <v>42</v>
      </c>
      <c r="N11" s="117"/>
    </row>
    <row r="12" spans="2:16" s="27" customFormat="1" ht="47.25">
      <c r="B12" s="25" t="s">
        <v>7</v>
      </c>
      <c r="C12" s="28" t="s">
        <v>43</v>
      </c>
      <c r="D12" s="28" t="s">
        <v>44</v>
      </c>
      <c r="E12" s="28" t="s">
        <v>45</v>
      </c>
      <c r="F12" s="31" t="s">
        <v>46</v>
      </c>
      <c r="G12" s="31" t="s">
        <v>47</v>
      </c>
      <c r="H12" s="31" t="s">
        <v>48</v>
      </c>
      <c r="I12" s="31" t="s">
        <v>49</v>
      </c>
      <c r="J12" s="31" t="s">
        <v>274</v>
      </c>
      <c r="K12" s="31" t="s">
        <v>51</v>
      </c>
      <c r="L12" s="31" t="s">
        <v>271</v>
      </c>
      <c r="M12" s="31" t="s">
        <v>263</v>
      </c>
      <c r="N12" s="26" t="s">
        <v>36</v>
      </c>
    </row>
    <row r="13" spans="2:16" s="6" customFormat="1" ht="126.75" customHeight="1">
      <c r="B13" s="23">
        <v>1</v>
      </c>
      <c r="C13" s="9" t="s">
        <v>18</v>
      </c>
      <c r="D13" s="9"/>
      <c r="E13" s="9"/>
      <c r="F13" s="9"/>
      <c r="G13" s="9"/>
      <c r="H13" s="11"/>
      <c r="I13" s="11"/>
      <c r="J13" s="9"/>
      <c r="K13" s="9"/>
      <c r="L13" s="9"/>
      <c r="M13" s="9"/>
      <c r="N13" s="9"/>
    </row>
    <row r="14" spans="2:16" s="6" customFormat="1" ht="126.75" customHeight="1">
      <c r="B14" s="23">
        <v>2</v>
      </c>
      <c r="C14" s="9" t="s">
        <v>18</v>
      </c>
      <c r="D14" s="9"/>
      <c r="E14" s="9"/>
      <c r="F14" s="9"/>
      <c r="G14" s="9"/>
      <c r="H14" s="11"/>
      <c r="I14" s="11"/>
      <c r="J14" s="9"/>
      <c r="K14" s="9"/>
      <c r="L14" s="9"/>
      <c r="M14" s="9"/>
      <c r="N14" s="9"/>
    </row>
    <row r="15" spans="2:16" s="6" customFormat="1" ht="126.75" customHeight="1">
      <c r="B15" s="23">
        <v>3</v>
      </c>
      <c r="C15" s="9" t="s">
        <v>18</v>
      </c>
      <c r="D15" s="9"/>
      <c r="E15" s="9"/>
      <c r="F15" s="9"/>
      <c r="G15" s="9"/>
      <c r="H15" s="11"/>
      <c r="I15" s="11"/>
      <c r="J15" s="9"/>
      <c r="K15" s="9"/>
      <c r="L15" s="9"/>
      <c r="M15" s="9"/>
      <c r="N15" s="9"/>
    </row>
    <row r="17" spans="2:7" ht="15.75">
      <c r="B17" s="12"/>
      <c r="C17" s="13"/>
      <c r="D17" s="12"/>
      <c r="E17" s="13"/>
      <c r="F17" s="13"/>
      <c r="G17" s="12"/>
    </row>
    <row r="18" spans="2:7" ht="15.75">
      <c r="B18" s="13"/>
      <c r="C18" s="13"/>
      <c r="D18" s="13"/>
      <c r="E18" s="13"/>
      <c r="F18" s="13"/>
      <c r="G18" s="13"/>
    </row>
    <row r="19" spans="2:7" ht="15.75">
      <c r="B19" s="12"/>
      <c r="C19" s="13"/>
      <c r="D19" s="12"/>
      <c r="E19" s="13"/>
      <c r="F19" s="13"/>
      <c r="G19" s="12"/>
    </row>
    <row r="20" spans="2:7" ht="15.75">
      <c r="B20" s="12"/>
      <c r="C20" s="13"/>
      <c r="D20" s="12"/>
      <c r="E20" s="13"/>
      <c r="F20" s="13"/>
      <c r="G20" s="12"/>
    </row>
    <row r="21" spans="2:7" ht="15.75">
      <c r="B21" s="12"/>
      <c r="C21" s="13"/>
      <c r="D21" s="12"/>
      <c r="E21" s="13"/>
      <c r="F21" s="13"/>
      <c r="G21" s="12"/>
    </row>
    <row r="22" spans="2:7" ht="15.75">
      <c r="B22" s="13"/>
      <c r="C22" s="13"/>
      <c r="D22" s="13"/>
      <c r="E22" s="13"/>
      <c r="F22" s="13"/>
      <c r="G22" s="13"/>
    </row>
    <row r="23" spans="2:7" ht="15.75">
      <c r="B23" s="13"/>
      <c r="C23" s="13"/>
      <c r="D23" s="13"/>
      <c r="E23" s="13"/>
      <c r="F23" s="13"/>
      <c r="G23" s="13"/>
    </row>
  </sheetData>
  <mergeCells count="15">
    <mergeCell ref="B7:N7"/>
    <mergeCell ref="B9:N9"/>
    <mergeCell ref="E11:J11"/>
    <mergeCell ref="K11:L11"/>
    <mergeCell ref="B11:D11"/>
    <mergeCell ref="M11:N11"/>
    <mergeCell ref="B6:H6"/>
    <mergeCell ref="I6:N6"/>
    <mergeCell ref="E1:N1"/>
    <mergeCell ref="B2:C2"/>
    <mergeCell ref="N2:N4"/>
    <mergeCell ref="B5:N5"/>
    <mergeCell ref="D2:M2"/>
    <mergeCell ref="B3:C4"/>
    <mergeCell ref="D3:M4"/>
  </mergeCells>
  <pageMargins left="0.7" right="0.7" top="0.75" bottom="0.75" header="0.3" footer="0.3"/>
  <pageSetup scale="30" fitToWidth="2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xx_Listas!$O$3:$O$4</xm:f>
          </x14:formula1>
          <xm:sqref>K13:K15</xm:sqref>
        </x14:dataValidation>
        <x14:dataValidation type="list" allowBlank="1" showInputMessage="1" showErrorMessage="1">
          <x14:formula1>
            <xm:f>xx_Listas!$M$2:$M$4</xm:f>
          </x14:formula1>
          <xm:sqref>C13:C15</xm:sqref>
        </x14:dataValidation>
        <x14:dataValidation type="list" allowBlank="1" showInputMessage="1" showErrorMessage="1" prompt="En la hoja Temática encontrará una descripción de cada una de estas. ">
          <x14:formula1>
            <xm:f>Categorias_MinTic!$C$2:$C$28</xm:f>
          </x14:formula1>
          <xm:sqref>F14:F15</xm:sqref>
        </x14:dataValidation>
        <x14:dataValidation type="list" allowBlank="1" showInputMessage="1" showErrorMessage="1" prompt="En la hoja Categorías MinTic encontrará una descripción de cada una de estas. ">
          <x14:formula1>
            <xm:f>Categorias_MinTic!$C$2:$C$28</xm:f>
          </x14:formula1>
          <xm:sqref>F13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B1" workbookViewId="0">
      <selection activeCell="D4" sqref="D4"/>
    </sheetView>
  </sheetViews>
  <sheetFormatPr baseColWidth="10" defaultColWidth="12.5703125" defaultRowHeight="15"/>
  <cols>
    <col min="1" max="1" width="67.28515625" bestFit="1" customWidth="1"/>
    <col min="3" max="3" width="17.42578125" bestFit="1" customWidth="1"/>
    <col min="5" max="5" width="15.7109375" customWidth="1"/>
    <col min="9" max="9" width="17.28515625" bestFit="1" customWidth="1"/>
    <col min="11" max="11" width="17.28515625" bestFit="1" customWidth="1"/>
    <col min="13" max="13" width="17.28515625" bestFit="1" customWidth="1"/>
    <col min="15" max="15" width="15.42578125" bestFit="1" customWidth="1"/>
  </cols>
  <sheetData>
    <row r="1" spans="1:15">
      <c r="A1" s="1" t="s">
        <v>16</v>
      </c>
      <c r="C1" s="1" t="s">
        <v>54</v>
      </c>
      <c r="E1" s="1" t="s">
        <v>55</v>
      </c>
      <c r="G1" s="1" t="s">
        <v>56</v>
      </c>
      <c r="I1" s="1" t="s">
        <v>57</v>
      </c>
      <c r="K1" s="1" t="s">
        <v>58</v>
      </c>
      <c r="M1" s="1" t="s">
        <v>59</v>
      </c>
      <c r="O1" s="1" t="s">
        <v>60</v>
      </c>
    </row>
    <row r="2" spans="1:15">
      <c r="A2" t="s">
        <v>18</v>
      </c>
      <c r="C2" t="s">
        <v>18</v>
      </c>
      <c r="E2" t="s">
        <v>18</v>
      </c>
      <c r="G2" t="s">
        <v>18</v>
      </c>
      <c r="I2" t="s">
        <v>18</v>
      </c>
      <c r="K2" t="s">
        <v>18</v>
      </c>
      <c r="M2" t="s">
        <v>18</v>
      </c>
      <c r="O2" t="s">
        <v>18</v>
      </c>
    </row>
    <row r="3" spans="1:15">
      <c r="A3" t="s">
        <v>61</v>
      </c>
      <c r="C3" t="s">
        <v>62</v>
      </c>
      <c r="E3" t="s">
        <v>63</v>
      </c>
      <c r="G3" t="s">
        <v>63</v>
      </c>
      <c r="I3" t="s">
        <v>64</v>
      </c>
      <c r="K3" t="s">
        <v>65</v>
      </c>
      <c r="M3" t="s">
        <v>66</v>
      </c>
      <c r="O3" t="s">
        <v>67</v>
      </c>
    </row>
    <row r="4" spans="1:15">
      <c r="A4" t="s">
        <v>68</v>
      </c>
      <c r="C4" t="s">
        <v>69</v>
      </c>
      <c r="E4" t="s">
        <v>7</v>
      </c>
      <c r="G4" t="s">
        <v>7</v>
      </c>
      <c r="I4" t="s">
        <v>70</v>
      </c>
      <c r="M4" t="s">
        <v>70</v>
      </c>
      <c r="O4" t="s">
        <v>71</v>
      </c>
    </row>
    <row r="5" spans="1:15">
      <c r="A5" t="s">
        <v>72</v>
      </c>
      <c r="G5" t="s">
        <v>73</v>
      </c>
      <c r="I5" t="s">
        <v>74</v>
      </c>
    </row>
    <row r="6" spans="1:15">
      <c r="A6" t="s">
        <v>75</v>
      </c>
    </row>
    <row r="7" spans="1:15">
      <c r="A7" t="s">
        <v>76</v>
      </c>
    </row>
    <row r="8" spans="1:15">
      <c r="A8" t="s">
        <v>77</v>
      </c>
    </row>
    <row r="9" spans="1:15">
      <c r="A9" t="s">
        <v>78</v>
      </c>
    </row>
    <row r="10" spans="1:15">
      <c r="A10" t="s">
        <v>79</v>
      </c>
    </row>
    <row r="11" spans="1:15">
      <c r="A11" t="s">
        <v>80</v>
      </c>
    </row>
    <row r="12" spans="1:15">
      <c r="A12" t="s">
        <v>81</v>
      </c>
    </row>
    <row r="13" spans="1:15">
      <c r="A13" t="s">
        <v>82</v>
      </c>
    </row>
    <row r="14" spans="1:15">
      <c r="A14" t="s">
        <v>83</v>
      </c>
    </row>
    <row r="15" spans="1:15">
      <c r="A15" t="s">
        <v>84</v>
      </c>
    </row>
    <row r="16" spans="1:15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26" sqref="B26"/>
    </sheetView>
  </sheetViews>
  <sheetFormatPr baseColWidth="10" defaultColWidth="11.42578125" defaultRowHeight="15"/>
  <cols>
    <col min="1" max="1" width="3.5703125" customWidth="1"/>
    <col min="2" max="2" width="13.7109375" customWidth="1"/>
    <col min="3" max="3" width="35.140625" customWidth="1"/>
    <col min="4" max="4" width="72.42578125" customWidth="1"/>
  </cols>
  <sheetData>
    <row r="1" spans="1:5" ht="15.75">
      <c r="A1" s="14"/>
      <c r="B1" s="14"/>
      <c r="C1" s="14"/>
      <c r="D1" s="14"/>
      <c r="E1" s="14"/>
    </row>
    <row r="2" spans="1:5" ht="38.25" customHeight="1">
      <c r="A2" s="15"/>
      <c r="B2" s="137" t="s">
        <v>100</v>
      </c>
      <c r="C2" s="137"/>
      <c r="D2" s="137"/>
      <c r="E2" s="15"/>
    </row>
    <row r="3" spans="1:5" ht="6.75" customHeight="1">
      <c r="A3" s="15"/>
      <c r="B3" s="100"/>
      <c r="C3" s="100"/>
      <c r="D3" s="100"/>
      <c r="E3" s="15"/>
    </row>
    <row r="4" spans="1:5" ht="21" customHeight="1">
      <c r="A4" s="15"/>
      <c r="B4" s="101" t="s">
        <v>2</v>
      </c>
      <c r="C4" s="101"/>
      <c r="D4" s="101"/>
      <c r="E4" s="15"/>
    </row>
    <row r="5" spans="1:5" ht="6.75" customHeight="1">
      <c r="A5" s="15"/>
      <c r="B5" s="56"/>
      <c r="C5" s="56"/>
      <c r="D5" s="56"/>
      <c r="E5" s="15"/>
    </row>
    <row r="6" spans="1:5" ht="38.25" customHeight="1">
      <c r="A6" s="15"/>
      <c r="B6" s="138" t="s">
        <v>101</v>
      </c>
      <c r="C6" s="138"/>
      <c r="D6" s="138"/>
      <c r="E6" s="15"/>
    </row>
    <row r="7" spans="1:5">
      <c r="A7" s="15"/>
      <c r="B7" s="15"/>
      <c r="C7" s="15"/>
      <c r="D7" s="15"/>
      <c r="E7" s="15"/>
    </row>
    <row r="8" spans="1:5" ht="64.5" customHeight="1">
      <c r="A8" s="15"/>
      <c r="B8" s="139" t="s">
        <v>102</v>
      </c>
      <c r="C8" s="139"/>
      <c r="D8" s="16" t="s">
        <v>158</v>
      </c>
      <c r="E8" s="15"/>
    </row>
    <row r="9" spans="1:5">
      <c r="A9" s="15"/>
      <c r="B9" s="17"/>
      <c r="C9" s="17"/>
      <c r="D9" s="17"/>
      <c r="E9" s="15"/>
    </row>
    <row r="10" spans="1:5" ht="34.5" customHeight="1">
      <c r="A10" s="15"/>
      <c r="B10" s="140" t="s">
        <v>104</v>
      </c>
      <c r="C10" s="140"/>
      <c r="D10" s="140"/>
      <c r="E10" s="15"/>
    </row>
    <row r="11" spans="1:5">
      <c r="A11" s="15"/>
      <c r="B11" s="15"/>
      <c r="C11" s="15"/>
      <c r="D11" s="15"/>
      <c r="E11" s="15"/>
    </row>
    <row r="12" spans="1:5" ht="75" customHeight="1">
      <c r="A12" s="15"/>
      <c r="B12" s="16">
        <v>1</v>
      </c>
      <c r="C12" s="55" t="str">
        <f>VLOOKUP($D$8,Tabla1[],2,0)</f>
        <v>No</v>
      </c>
      <c r="D12" s="62" t="str">
        <f>VLOOKUP($D$8,Tabla1[],15,0)</f>
        <v>Número consecutivo para el conjuntos de datos (capa geográfica o tabla).</v>
      </c>
      <c r="E12" s="15"/>
    </row>
    <row r="13" spans="1:5" ht="75" customHeight="1">
      <c r="A13" s="15"/>
      <c r="B13" s="16">
        <v>2</v>
      </c>
      <c r="C13" s="55" t="str">
        <f>VLOOKUP($D$8,Tabla1[],3,0)</f>
        <v>Tipo de Solicitud
(Crear o modificar)</v>
      </c>
      <c r="D13" s="62" t="str">
        <f>VLOOKUP($D$8,Tabla1[],16,0)</f>
        <v xml:space="preserve">Seleccione de la lista desplegable el tipo de solicitud a realizar, crear o modificar. </v>
      </c>
    </row>
    <row r="14" spans="1:5" ht="75" customHeight="1">
      <c r="A14" s="15"/>
      <c r="B14" s="16">
        <v>3</v>
      </c>
      <c r="C14" s="55" t="str">
        <f>VLOOKUP($D$8,Tabla1[],4,0)</f>
        <v xml:space="preserve">Justificación </v>
      </c>
      <c r="D14" s="62" t="str">
        <f>VLOOKUP($D$8,Tabla1[],17,0)</f>
        <v>En el caso en el que el Tipo de Solicitud sea Modificar justifique el motivo.</v>
      </c>
    </row>
    <row r="15" spans="1:5" ht="75" customHeight="1">
      <c r="A15" s="15"/>
      <c r="B15" s="16">
        <v>4</v>
      </c>
      <c r="C15" s="55" t="str">
        <f>VLOOKUP($D$8,Tabla1[],5,0)</f>
        <v xml:space="preserve">Nombre
Servicio de Mapa </v>
      </c>
      <c r="D15" s="62" t="str">
        <f>VLOOKUP($D$8,Tabla1[],18,0)</f>
        <v>Escriba el nombre del Servicio de Mapa.</v>
      </c>
    </row>
    <row r="16" spans="1:5" ht="75" customHeight="1">
      <c r="A16" s="15"/>
      <c r="B16" s="16">
        <v>5</v>
      </c>
      <c r="C16" s="55" t="str">
        <f>VLOOKUP($D$8,Tabla1[],6,0)</f>
        <v>Temática</v>
      </c>
      <c r="D16" s="62" t="str">
        <f>VLOOKUP($D$8,Tabla1[],19,0)</f>
        <v xml:space="preserve">Seleccione de la lista desplegable la temática (Categorías de Min Tic) a la cual pertenece el conjunto de datos. En la hoja Categorias_MinTic encontrará una descripción de cada una de ellas. </v>
      </c>
    </row>
    <row r="17" spans="1:4" ht="75" customHeight="1">
      <c r="A17" s="15"/>
      <c r="B17" s="16">
        <v>6</v>
      </c>
      <c r="C17" s="55" t="str">
        <f>VLOOKUP($D$8,Tabla1[],7,0)</f>
        <v xml:space="preserve">Descripción </v>
      </c>
      <c r="D17" s="62" t="str">
        <f>VLOOKUP($D$8,Tabla1[],20,0)</f>
        <v>Escriba una descripción detallada del conjunto de datos (Escala,  área geográfica, características temáticas y técnicas).</v>
      </c>
    </row>
    <row r="18" spans="1:4" ht="90" customHeight="1">
      <c r="A18" s="15"/>
      <c r="B18" s="16">
        <v>7</v>
      </c>
      <c r="C18" s="55" t="str">
        <f>VLOOKUP($D$8,Tabla1[],8,0)</f>
        <v xml:space="preserve">Palabras Claves </v>
      </c>
      <c r="D18" s="52" t="str">
        <f>VLOOKUP($D$8,Tabla1[],21,0)</f>
        <v>Escriba las palabras claves a partir de las cuales se puede realizar una búsqueda del conjunto de datos.</v>
      </c>
    </row>
    <row r="19" spans="1:4" ht="90" customHeight="1">
      <c r="B19" s="16">
        <v>8</v>
      </c>
      <c r="C19" s="55" t="str">
        <f>VLOOKUP($D$8,Tabla1[],9,0)</f>
        <v xml:space="preserve">Documento de Mapa 
(.mxd, aprx)  </v>
      </c>
      <c r="D19" s="62" t="str">
        <f>VLOOKUP($D$8,Tabla1[],22,0)</f>
        <v>Escriba el nombre del Documento de Mapa (.mxd, .aprx).</v>
      </c>
    </row>
    <row r="20" spans="1:4" ht="90" customHeight="1">
      <c r="B20" s="16">
        <v>9</v>
      </c>
      <c r="C20" s="55" t="str">
        <f>VLOOKUP($D$8,Tabla1[],10,0)</f>
        <v>Capas Geográficas 
Documento de Mapa (.mxd, aprx)</v>
      </c>
      <c r="D20" s="52" t="str">
        <f>VLOOKUP($D$8,Tabla1[],23,0)</f>
        <v>Escriba el nombre de los conjuntos de datos que hacen parte del Documento de Mapa (.mxd, aprx).</v>
      </c>
    </row>
    <row r="21" spans="1:4" ht="90" customHeight="1">
      <c r="B21" s="16">
        <v>10</v>
      </c>
      <c r="C21" s="55" t="str">
        <f>VLOOKUP($D$8,Tabla1[],11,0)</f>
        <v>Tipo de Servicio 
(Público, Privado)</v>
      </c>
      <c r="D21" s="52" t="str">
        <f>VLOOKUP($D$8,Tabla1[],24,0)</f>
        <v>Seleccione de la lista desplegable el tipo de servicio requerido (Público o Privado).</v>
      </c>
    </row>
    <row r="22" spans="1:4" ht="90" customHeight="1">
      <c r="B22" s="16">
        <v>11</v>
      </c>
      <c r="C22" s="55" t="str">
        <f>VLOOKUP($D$8,Tabla1[],12,0)</f>
        <v xml:space="preserve">Acceso y Limitaciones de Uso 
(Aplica cuando el Tipo de Servicio es Privado) </v>
      </c>
      <c r="D22" s="62" t="str">
        <f>VLOOKUP($D$8,Tabla1[],25,0)</f>
        <v>Indique las restricciones para el acceso y uso del Servicio, cuando se solicite su configuración como un  Servicio Privado.</v>
      </c>
    </row>
    <row r="23" spans="1:4" ht="90" customHeight="1">
      <c r="B23" s="16">
        <v>12</v>
      </c>
      <c r="C23" s="55" t="str">
        <f>VLOOKUP($D$8,Tabla1[],13,0)</f>
        <v xml:space="preserve">Cédula </v>
      </c>
      <c r="D23" s="62" t="str">
        <f>VLOOKUP($D$8,Tabla1[],26,0)</f>
        <v>Indique el número de cédula del usuario que tendrá acceso al Servicio Privado.</v>
      </c>
    </row>
    <row r="24" spans="1:4" ht="90" customHeight="1">
      <c r="B24" s="16">
        <v>13</v>
      </c>
      <c r="C24" s="55" t="str">
        <f>VLOOKUP($D$8,Tabla1[],14,0)</f>
        <v xml:space="preserve">Observaciones </v>
      </c>
      <c r="D24" s="62" t="str">
        <f>VLOOKUP($D$8,Tabla1[],27,0)</f>
        <v>Escriba las observaciones que considere son necesarias para esta solicitud.</v>
      </c>
    </row>
  </sheetData>
  <mergeCells count="6">
    <mergeCell ref="B2:D2"/>
    <mergeCell ref="B6:D6"/>
    <mergeCell ref="B8:C8"/>
    <mergeCell ref="B10:D10"/>
    <mergeCell ref="B3:D3"/>
    <mergeCell ref="B4:D4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ListasInstructivo!$A$8:$A$11</xm:f>
          </x14:formula1>
          <xm:sqref>D8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opLeftCell="T4" zoomScale="87" zoomScaleNormal="87" workbookViewId="0">
      <selection activeCell="AA5" sqref="AA5"/>
    </sheetView>
  </sheetViews>
  <sheetFormatPr baseColWidth="10" defaultColWidth="11.42578125" defaultRowHeight="15"/>
  <cols>
    <col min="1" max="1" width="29.28515625" bestFit="1" customWidth="1"/>
    <col min="2" max="2" width="8.5703125" bestFit="1" customWidth="1"/>
    <col min="3" max="23" width="29.28515625" customWidth="1"/>
    <col min="24" max="27" width="21.5703125" style="40" customWidth="1"/>
  </cols>
  <sheetData>
    <row r="1" spans="1:27" s="40" customFormat="1">
      <c r="A1" s="40" t="s">
        <v>105</v>
      </c>
      <c r="B1" s="40" t="s">
        <v>106</v>
      </c>
      <c r="C1" s="40" t="s">
        <v>107</v>
      </c>
      <c r="D1" s="40" t="s">
        <v>108</v>
      </c>
      <c r="E1" s="40" t="s">
        <v>109</v>
      </c>
      <c r="F1" s="40" t="s">
        <v>110</v>
      </c>
      <c r="G1" s="40" t="s">
        <v>111</v>
      </c>
      <c r="H1" s="40" t="s">
        <v>112</v>
      </c>
      <c r="I1" s="40" t="s">
        <v>113</v>
      </c>
      <c r="J1" s="40" t="s">
        <v>114</v>
      </c>
      <c r="K1" s="40" t="s">
        <v>115</v>
      </c>
      <c r="L1" s="40" t="s">
        <v>116</v>
      </c>
      <c r="M1" s="40" t="s">
        <v>117</v>
      </c>
      <c r="N1" s="40" t="s">
        <v>118</v>
      </c>
      <c r="O1" s="40" t="s">
        <v>119</v>
      </c>
      <c r="P1" s="40" t="s">
        <v>120</v>
      </c>
      <c r="Q1" s="40" t="s">
        <v>121</v>
      </c>
      <c r="R1" s="40" t="s">
        <v>122</v>
      </c>
      <c r="S1" s="40" t="s">
        <v>123</v>
      </c>
      <c r="T1" s="40" t="s">
        <v>124</v>
      </c>
      <c r="U1" s="40" t="s">
        <v>125</v>
      </c>
      <c r="V1" s="40" t="s">
        <v>126</v>
      </c>
      <c r="W1" s="40" t="s">
        <v>127</v>
      </c>
      <c r="X1" s="40" t="s">
        <v>128</v>
      </c>
      <c r="Y1" s="40" t="s">
        <v>129</v>
      </c>
      <c r="Z1" s="40" t="s">
        <v>130</v>
      </c>
      <c r="AA1" s="40" t="s">
        <v>131</v>
      </c>
    </row>
    <row r="2" spans="1:27" s="46" customFormat="1" ht="90" customHeight="1">
      <c r="A2" s="18" t="s">
        <v>103</v>
      </c>
      <c r="B2" s="47" t="s">
        <v>7</v>
      </c>
      <c r="C2" s="48" t="s">
        <v>132</v>
      </c>
      <c r="D2" s="48" t="s">
        <v>9</v>
      </c>
      <c r="E2" s="48" t="s">
        <v>10</v>
      </c>
      <c r="F2" s="48" t="s">
        <v>11</v>
      </c>
      <c r="G2" s="48" t="s">
        <v>12</v>
      </c>
      <c r="H2" s="48" t="s">
        <v>13</v>
      </c>
      <c r="I2" s="48" t="s">
        <v>14</v>
      </c>
      <c r="J2" s="48" t="s">
        <v>15</v>
      </c>
      <c r="K2" s="49" t="s">
        <v>16</v>
      </c>
      <c r="L2" s="48" t="s">
        <v>17</v>
      </c>
      <c r="M2" s="48" t="s">
        <v>133</v>
      </c>
      <c r="N2" s="48" t="s">
        <v>133</v>
      </c>
      <c r="O2" s="63" t="s">
        <v>134</v>
      </c>
      <c r="P2" s="63" t="s">
        <v>135</v>
      </c>
      <c r="Q2" s="50" t="s">
        <v>136</v>
      </c>
      <c r="R2" s="63" t="s">
        <v>137</v>
      </c>
      <c r="S2" s="63" t="s">
        <v>138</v>
      </c>
      <c r="T2" s="63" t="s">
        <v>139</v>
      </c>
      <c r="U2" s="63" t="s">
        <v>140</v>
      </c>
      <c r="V2" s="63" t="s">
        <v>262</v>
      </c>
      <c r="W2" s="63" t="s">
        <v>141</v>
      </c>
      <c r="X2" s="63" t="s">
        <v>142</v>
      </c>
      <c r="Y2" s="63" t="s">
        <v>143</v>
      </c>
      <c r="Z2" s="50" t="s">
        <v>133</v>
      </c>
      <c r="AA2" s="50" t="s">
        <v>133</v>
      </c>
    </row>
    <row r="3" spans="1:27" s="19" customFormat="1" ht="90" customHeight="1">
      <c r="A3" s="45" t="s">
        <v>144</v>
      </c>
      <c r="B3" s="47" t="s">
        <v>7</v>
      </c>
      <c r="C3" s="48" t="s">
        <v>145</v>
      </c>
      <c r="D3" s="48" t="s">
        <v>146</v>
      </c>
      <c r="E3" s="48" t="s">
        <v>147</v>
      </c>
      <c r="F3" s="48" t="s">
        <v>148</v>
      </c>
      <c r="G3" s="48" t="s">
        <v>33</v>
      </c>
      <c r="H3" s="48" t="s">
        <v>34</v>
      </c>
      <c r="I3" s="48" t="s">
        <v>35</v>
      </c>
      <c r="J3" s="48" t="s">
        <v>36</v>
      </c>
      <c r="K3" s="48" t="s">
        <v>133</v>
      </c>
      <c r="L3" s="48" t="s">
        <v>133</v>
      </c>
      <c r="M3" s="48" t="s">
        <v>133</v>
      </c>
      <c r="N3" s="48" t="s">
        <v>133</v>
      </c>
      <c r="O3" s="63" t="s">
        <v>134</v>
      </c>
      <c r="P3" s="63" t="s">
        <v>136</v>
      </c>
      <c r="Q3" s="64" t="s">
        <v>268</v>
      </c>
      <c r="R3" s="63" t="s">
        <v>264</v>
      </c>
      <c r="S3" s="63" t="s">
        <v>149</v>
      </c>
      <c r="T3" s="63" t="s">
        <v>136</v>
      </c>
      <c r="U3" s="63" t="s">
        <v>150</v>
      </c>
      <c r="V3" s="63" t="s">
        <v>151</v>
      </c>
      <c r="W3" s="63" t="s">
        <v>152</v>
      </c>
      <c r="X3" s="63" t="s">
        <v>133</v>
      </c>
      <c r="Y3" s="51" t="s">
        <v>133</v>
      </c>
      <c r="Z3" s="65" t="s">
        <v>133</v>
      </c>
      <c r="AA3" s="51" t="s">
        <v>133</v>
      </c>
    </row>
    <row r="4" spans="1:27" s="19" customFormat="1" ht="129.75" customHeight="1">
      <c r="A4" s="45" t="s">
        <v>153</v>
      </c>
      <c r="B4" s="47" t="s">
        <v>7</v>
      </c>
      <c r="C4" s="48" t="s">
        <v>30</v>
      </c>
      <c r="D4" s="48" t="s">
        <v>37</v>
      </c>
      <c r="E4" s="48" t="s">
        <v>38</v>
      </c>
      <c r="F4" s="48" t="s">
        <v>34</v>
      </c>
      <c r="G4" s="48" t="s">
        <v>35</v>
      </c>
      <c r="H4" s="48" t="s">
        <v>36</v>
      </c>
      <c r="I4" s="48" t="s">
        <v>133</v>
      </c>
      <c r="J4" s="48" t="s">
        <v>133</v>
      </c>
      <c r="K4" s="48" t="s">
        <v>133</v>
      </c>
      <c r="L4" s="48" t="s">
        <v>133</v>
      </c>
      <c r="M4" s="48" t="s">
        <v>133</v>
      </c>
      <c r="N4" s="48" t="s">
        <v>133</v>
      </c>
      <c r="O4" s="66" t="s">
        <v>134</v>
      </c>
      <c r="P4" s="63" t="s">
        <v>272</v>
      </c>
      <c r="Q4" s="63" t="s">
        <v>154</v>
      </c>
      <c r="R4" s="63" t="s">
        <v>155</v>
      </c>
      <c r="S4" s="63" t="s">
        <v>156</v>
      </c>
      <c r="T4" s="63" t="s">
        <v>157</v>
      </c>
      <c r="U4" s="63" t="s">
        <v>140</v>
      </c>
      <c r="V4" s="63" t="s">
        <v>133</v>
      </c>
      <c r="W4" s="63" t="s">
        <v>133</v>
      </c>
      <c r="X4" s="63" t="s">
        <v>133</v>
      </c>
      <c r="Y4" s="64" t="s">
        <v>133</v>
      </c>
      <c r="Z4" s="64" t="s">
        <v>133</v>
      </c>
      <c r="AA4" s="51" t="s">
        <v>133</v>
      </c>
    </row>
    <row r="5" spans="1:27" s="54" customFormat="1" ht="159.75" customHeight="1">
      <c r="A5" s="18" t="s">
        <v>158</v>
      </c>
      <c r="B5" s="53" t="s">
        <v>7</v>
      </c>
      <c r="C5" s="75" t="s">
        <v>43</v>
      </c>
      <c r="D5" s="75" t="s">
        <v>159</v>
      </c>
      <c r="E5" s="75" t="s">
        <v>45</v>
      </c>
      <c r="F5" s="75" t="s">
        <v>46</v>
      </c>
      <c r="G5" s="75" t="s">
        <v>47</v>
      </c>
      <c r="H5" s="75" t="s">
        <v>48</v>
      </c>
      <c r="I5" s="75" t="s">
        <v>49</v>
      </c>
      <c r="J5" s="75" t="s">
        <v>50</v>
      </c>
      <c r="K5" s="75" t="s">
        <v>51</v>
      </c>
      <c r="L5" s="75" t="s">
        <v>52</v>
      </c>
      <c r="M5" s="75" t="s">
        <v>53</v>
      </c>
      <c r="N5" s="75" t="s">
        <v>36</v>
      </c>
      <c r="O5" s="76" t="s">
        <v>134</v>
      </c>
      <c r="P5" s="76" t="s">
        <v>160</v>
      </c>
      <c r="Q5" s="76" t="s">
        <v>161</v>
      </c>
      <c r="R5" s="76" t="s">
        <v>269</v>
      </c>
      <c r="S5" s="76" t="s">
        <v>154</v>
      </c>
      <c r="T5" s="76" t="s">
        <v>162</v>
      </c>
      <c r="U5" s="76" t="s">
        <v>163</v>
      </c>
      <c r="V5" s="76" t="s">
        <v>270</v>
      </c>
      <c r="W5" s="76" t="s">
        <v>164</v>
      </c>
      <c r="X5" s="76" t="s">
        <v>165</v>
      </c>
      <c r="Y5" s="76" t="s">
        <v>265</v>
      </c>
      <c r="Z5" s="76" t="s">
        <v>266</v>
      </c>
      <c r="AA5" s="77" t="s">
        <v>140</v>
      </c>
    </row>
    <row r="6" spans="1:27">
      <c r="B6" s="41"/>
      <c r="C6" s="41"/>
      <c r="D6" s="41"/>
      <c r="E6" s="42"/>
      <c r="F6" s="42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1:27">
      <c r="A7" t="s">
        <v>166</v>
      </c>
    </row>
    <row r="8" spans="1:27">
      <c r="A8" t="s">
        <v>103</v>
      </c>
    </row>
    <row r="9" spans="1:27">
      <c r="A9" t="s">
        <v>144</v>
      </c>
    </row>
    <row r="10" spans="1:27">
      <c r="A10" t="s">
        <v>153</v>
      </c>
    </row>
    <row r="11" spans="1:27">
      <c r="A11" t="s">
        <v>158</v>
      </c>
    </row>
  </sheetData>
  <phoneticPr fontId="41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75" zoomScaleNormal="75" workbookViewId="0">
      <selection activeCell="D9" sqref="D9"/>
    </sheetView>
  </sheetViews>
  <sheetFormatPr baseColWidth="10" defaultColWidth="11.42578125" defaultRowHeight="15"/>
  <cols>
    <col min="1" max="1" width="32.28515625" bestFit="1" customWidth="1"/>
    <col min="2" max="2" width="25" customWidth="1"/>
    <col min="3" max="3" width="69.7109375" style="19" customWidth="1"/>
    <col min="4" max="4" width="71.42578125" customWidth="1"/>
    <col min="5" max="5" width="31.7109375" bestFit="1" customWidth="1"/>
  </cols>
  <sheetData>
    <row r="1" spans="1:5">
      <c r="A1" s="4" t="s">
        <v>167</v>
      </c>
      <c r="B1" s="4" t="s">
        <v>168</v>
      </c>
      <c r="C1" s="4" t="s">
        <v>46</v>
      </c>
      <c r="D1" s="4" t="s">
        <v>169</v>
      </c>
      <c r="E1" s="4" t="s">
        <v>170</v>
      </c>
    </row>
    <row r="2" spans="1:5">
      <c r="A2" s="5" t="s">
        <v>18</v>
      </c>
      <c r="B2" s="3"/>
      <c r="C2" s="20" t="s">
        <v>18</v>
      </c>
      <c r="D2" s="2"/>
      <c r="E2" s="5"/>
    </row>
    <row r="3" spans="1:5" ht="71.25">
      <c r="A3" s="5" t="s">
        <v>171</v>
      </c>
      <c r="B3" s="3" t="s">
        <v>172</v>
      </c>
      <c r="C3" s="20" t="s">
        <v>173</v>
      </c>
      <c r="D3" s="2" t="s">
        <v>174</v>
      </c>
      <c r="E3" s="5" t="s">
        <v>175</v>
      </c>
    </row>
    <row r="4" spans="1:5" ht="57">
      <c r="A4" s="5" t="s">
        <v>176</v>
      </c>
      <c r="B4" s="3" t="s">
        <v>177</v>
      </c>
      <c r="C4" s="20" t="s">
        <v>178</v>
      </c>
      <c r="D4" s="2" t="s">
        <v>179</v>
      </c>
      <c r="E4" s="5" t="s">
        <v>180</v>
      </c>
    </row>
    <row r="5" spans="1:5" ht="42.75">
      <c r="A5" s="5" t="s">
        <v>181</v>
      </c>
      <c r="B5" s="3" t="s">
        <v>182</v>
      </c>
      <c r="C5" s="20" t="s">
        <v>183</v>
      </c>
      <c r="D5" s="2" t="s">
        <v>184</v>
      </c>
      <c r="E5" s="5" t="s">
        <v>181</v>
      </c>
    </row>
    <row r="6" spans="1:5" ht="57">
      <c r="A6" s="5" t="s">
        <v>185</v>
      </c>
      <c r="B6" s="3" t="s">
        <v>186</v>
      </c>
      <c r="C6" s="20" t="s">
        <v>187</v>
      </c>
      <c r="D6" s="2" t="s">
        <v>188</v>
      </c>
      <c r="E6" s="5" t="s">
        <v>185</v>
      </c>
    </row>
    <row r="7" spans="1:5" ht="28.5">
      <c r="A7" s="5" t="s">
        <v>189</v>
      </c>
      <c r="B7" s="3" t="s">
        <v>190</v>
      </c>
      <c r="C7" s="20" t="s">
        <v>191</v>
      </c>
      <c r="D7" s="2" t="s">
        <v>192</v>
      </c>
      <c r="E7" s="5" t="s">
        <v>189</v>
      </c>
    </row>
    <row r="8" spans="1:5" ht="42.75">
      <c r="A8" s="5" t="s">
        <v>193</v>
      </c>
      <c r="B8" s="3" t="s">
        <v>194</v>
      </c>
      <c r="C8" s="20" t="s">
        <v>195</v>
      </c>
      <c r="D8" s="2" t="s">
        <v>196</v>
      </c>
      <c r="E8" s="5" t="s">
        <v>193</v>
      </c>
    </row>
    <row r="9" spans="1:5" ht="28.5">
      <c r="A9" s="5" t="s">
        <v>197</v>
      </c>
      <c r="B9" s="3" t="s">
        <v>198</v>
      </c>
      <c r="C9" s="20" t="s">
        <v>199</v>
      </c>
      <c r="D9" s="2" t="s">
        <v>200</v>
      </c>
      <c r="E9" s="5" t="s">
        <v>197</v>
      </c>
    </row>
    <row r="10" spans="1:5" ht="42.75">
      <c r="A10" s="5" t="s">
        <v>201</v>
      </c>
      <c r="B10" s="3" t="s">
        <v>202</v>
      </c>
      <c r="C10" s="20" t="s">
        <v>203</v>
      </c>
      <c r="D10" s="2" t="s">
        <v>204</v>
      </c>
      <c r="E10" s="5" t="s">
        <v>201</v>
      </c>
    </row>
    <row r="11" spans="1:5">
      <c r="A11" s="5" t="s">
        <v>205</v>
      </c>
      <c r="B11" s="3" t="s">
        <v>206</v>
      </c>
      <c r="C11" s="20" t="s">
        <v>207</v>
      </c>
      <c r="D11" s="2" t="s">
        <v>208</v>
      </c>
      <c r="E11" s="5" t="s">
        <v>205</v>
      </c>
    </row>
    <row r="12" spans="1:5" ht="42.75">
      <c r="A12" s="5" t="s">
        <v>209</v>
      </c>
      <c r="B12" s="3" t="s">
        <v>114</v>
      </c>
      <c r="C12" s="20" t="s">
        <v>210</v>
      </c>
      <c r="D12" s="2" t="s">
        <v>211</v>
      </c>
      <c r="E12" s="5" t="s">
        <v>209</v>
      </c>
    </row>
    <row r="13" spans="1:5" ht="28.5">
      <c r="A13" s="5" t="s">
        <v>212</v>
      </c>
      <c r="B13" s="3" t="s">
        <v>115</v>
      </c>
      <c r="C13" s="20" t="s">
        <v>213</v>
      </c>
      <c r="D13" s="2" t="s">
        <v>214</v>
      </c>
      <c r="E13" s="5" t="s">
        <v>212</v>
      </c>
    </row>
    <row r="14" spans="1:5">
      <c r="A14" s="5" t="s">
        <v>215</v>
      </c>
      <c r="B14" s="3" t="s">
        <v>116</v>
      </c>
      <c r="C14" s="20" t="s">
        <v>216</v>
      </c>
      <c r="D14" s="2" t="s">
        <v>217</v>
      </c>
      <c r="E14" s="5" t="s">
        <v>215</v>
      </c>
    </row>
    <row r="15" spans="1:5" ht="71.25">
      <c r="A15" s="5" t="s">
        <v>218</v>
      </c>
      <c r="B15" s="3" t="s">
        <v>117</v>
      </c>
      <c r="C15" s="20" t="s">
        <v>219</v>
      </c>
      <c r="D15" s="2" t="s">
        <v>220</v>
      </c>
      <c r="E15" s="5" t="s">
        <v>218</v>
      </c>
    </row>
    <row r="16" spans="1:5" ht="42.75">
      <c r="A16" s="5" t="s">
        <v>221</v>
      </c>
      <c r="B16" s="3" t="s">
        <v>118</v>
      </c>
      <c r="C16" s="20" t="s">
        <v>222</v>
      </c>
      <c r="D16" s="2" t="s">
        <v>223</v>
      </c>
      <c r="E16" s="5" t="s">
        <v>221</v>
      </c>
    </row>
    <row r="17" spans="1:5" ht="28.5">
      <c r="A17" s="5" t="s">
        <v>224</v>
      </c>
      <c r="B17" s="3" t="s">
        <v>119</v>
      </c>
      <c r="C17" s="20" t="s">
        <v>225</v>
      </c>
      <c r="D17" s="2" t="s">
        <v>226</v>
      </c>
      <c r="E17" s="5" t="s">
        <v>224</v>
      </c>
    </row>
    <row r="18" spans="1:5" ht="42.75">
      <c r="A18" s="5" t="s">
        <v>227</v>
      </c>
      <c r="B18" s="3" t="s">
        <v>120</v>
      </c>
      <c r="C18" s="20" t="s">
        <v>228</v>
      </c>
      <c r="D18" s="2" t="s">
        <v>229</v>
      </c>
      <c r="E18" s="5" t="s">
        <v>227</v>
      </c>
    </row>
    <row r="19" spans="1:5" ht="42.75">
      <c r="A19" s="5" t="s">
        <v>230</v>
      </c>
      <c r="B19" s="3" t="s">
        <v>121</v>
      </c>
      <c r="C19" s="20" t="s">
        <v>231</v>
      </c>
      <c r="D19" s="2" t="s">
        <v>232</v>
      </c>
      <c r="E19" s="5" t="s">
        <v>230</v>
      </c>
    </row>
    <row r="20" spans="1:5" ht="28.5">
      <c r="A20" s="5" t="s">
        <v>233</v>
      </c>
      <c r="B20" s="3" t="s">
        <v>122</v>
      </c>
      <c r="C20" s="20" t="s">
        <v>234</v>
      </c>
      <c r="D20" s="2" t="s">
        <v>235</v>
      </c>
      <c r="E20" s="5" t="s">
        <v>233</v>
      </c>
    </row>
    <row r="21" spans="1:5" ht="57">
      <c r="A21" s="5" t="s">
        <v>236</v>
      </c>
      <c r="B21" s="3" t="s">
        <v>123</v>
      </c>
      <c r="C21" s="20" t="s">
        <v>237</v>
      </c>
      <c r="D21" s="2" t="s">
        <v>238</v>
      </c>
      <c r="E21" s="5" t="s">
        <v>236</v>
      </c>
    </row>
    <row r="22" spans="1:5" ht="42.75">
      <c r="A22" s="5" t="s">
        <v>239</v>
      </c>
      <c r="B22" s="3" t="s">
        <v>124</v>
      </c>
      <c r="C22" s="20" t="s">
        <v>240</v>
      </c>
      <c r="D22" s="2" t="s">
        <v>241</v>
      </c>
      <c r="E22" s="5" t="s">
        <v>239</v>
      </c>
    </row>
    <row r="23" spans="1:5" ht="28.5">
      <c r="A23" s="5" t="s">
        <v>242</v>
      </c>
      <c r="B23" s="3" t="s">
        <v>125</v>
      </c>
      <c r="C23" s="20" t="s">
        <v>243</v>
      </c>
      <c r="D23" s="2" t="s">
        <v>244</v>
      </c>
      <c r="E23" s="5" t="s">
        <v>242</v>
      </c>
    </row>
    <row r="24" spans="1:5" ht="57">
      <c r="A24" s="5" t="s">
        <v>245</v>
      </c>
      <c r="B24" s="3" t="s">
        <v>126</v>
      </c>
      <c r="C24" s="20" t="s">
        <v>246</v>
      </c>
      <c r="D24" s="2" t="s">
        <v>247</v>
      </c>
      <c r="E24" s="5" t="s">
        <v>245</v>
      </c>
    </row>
    <row r="25" spans="1:5" ht="42.75">
      <c r="A25" s="5" t="s">
        <v>248</v>
      </c>
      <c r="B25" s="3" t="s">
        <v>127</v>
      </c>
      <c r="C25" s="20" t="s">
        <v>249</v>
      </c>
      <c r="D25" s="2" t="s">
        <v>250</v>
      </c>
      <c r="E25" s="5" t="s">
        <v>248</v>
      </c>
    </row>
    <row r="26" spans="1:5" ht="57">
      <c r="A26" s="5" t="s">
        <v>251</v>
      </c>
      <c r="B26" s="3" t="s">
        <v>128</v>
      </c>
      <c r="C26" s="20" t="s">
        <v>252</v>
      </c>
      <c r="D26" s="2" t="s">
        <v>253</v>
      </c>
      <c r="E26" s="5" t="s">
        <v>251</v>
      </c>
    </row>
    <row r="27" spans="1:5" ht="42.75">
      <c r="A27" s="5" t="s">
        <v>254</v>
      </c>
      <c r="B27" s="3" t="s">
        <v>129</v>
      </c>
      <c r="C27" s="20" t="s">
        <v>255</v>
      </c>
      <c r="D27" s="2" t="s">
        <v>256</v>
      </c>
      <c r="E27" s="5" t="s">
        <v>254</v>
      </c>
    </row>
    <row r="28" spans="1:5" ht="99.75">
      <c r="A28" s="5" t="s">
        <v>257</v>
      </c>
      <c r="B28" s="3" t="s">
        <v>130</v>
      </c>
      <c r="C28" s="20" t="s">
        <v>258</v>
      </c>
      <c r="D28" s="2" t="s">
        <v>259</v>
      </c>
      <c r="E28" s="5" t="s">
        <v>257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e0614-0576-4f1a-8a0b-940ce8577412" xsi:nil="true"/>
    <lcf76f155ced4ddcb4097134ff3c332f xmlns="2ddcba6f-7658-480b-b418-1bf7480ba47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1548B8822E2844A803AA123A4E46C2" ma:contentTypeVersion="16" ma:contentTypeDescription="Crear nuevo documento." ma:contentTypeScope="" ma:versionID="9e4dc23d152e21cbda58153978d2d31e">
  <xsd:schema xmlns:xsd="http://www.w3.org/2001/XMLSchema" xmlns:xs="http://www.w3.org/2001/XMLSchema" xmlns:p="http://schemas.microsoft.com/office/2006/metadata/properties" xmlns:ns2="2ddcba6f-7658-480b-b418-1bf7480ba472" xmlns:ns3="13be0614-0576-4f1a-8a0b-940ce8577412" targetNamespace="http://schemas.microsoft.com/office/2006/metadata/properties" ma:root="true" ma:fieldsID="c496e2b074fd5ec2e6592347eac201d7" ns2:_="" ns3:_="">
    <xsd:import namespace="2ddcba6f-7658-480b-b418-1bf7480ba472"/>
    <xsd:import namespace="13be0614-0576-4f1a-8a0b-940ce85774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cba6f-7658-480b-b418-1bf7480ba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e9b71db2-0453-481c-a7bb-ff6902fea5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0614-0576-4f1a-8a0b-940ce857741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5d77e37-bbca-4651-9785-6914f8d14775}" ma:internalName="TaxCatchAll" ma:showField="CatchAllData" ma:web="13be0614-0576-4f1a-8a0b-940ce85774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8BF408-D20C-477C-BDED-F597C256AE0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13be0614-0576-4f1a-8a0b-940ce8577412"/>
    <ds:schemaRef ds:uri="2ddcba6f-7658-480b-b418-1bf7480ba47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09BB7F-778B-4B88-B69C-A952B256BE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7B837D-A7F9-463C-AF1C-7CDA0FD10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Información_General </vt:lpstr>
      <vt:lpstr>FSolicitud_GDB</vt:lpstr>
      <vt:lpstr>FSolicitud_Dato_Abierto</vt:lpstr>
      <vt:lpstr>FSolicitud_Servicio_Mapa</vt:lpstr>
      <vt:lpstr>xx_Listas</vt:lpstr>
      <vt:lpstr>Instructivo</vt:lpstr>
      <vt:lpstr>ListasInstructivo</vt:lpstr>
      <vt:lpstr>Categorias_MinTic</vt:lpstr>
      <vt:lpstr>FSolicitud_Dato_Abierto!Área_de_impresión</vt:lpstr>
      <vt:lpstr>FSolicitud_GDB!Área_de_impresión</vt:lpstr>
      <vt:lpstr>FSolicitud_Servicio_Mapa!Área_de_impresión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JIMÉNEZ</dc:creator>
  <cp:keywords/>
  <dc:description/>
  <cp:lastModifiedBy>Valentina Castellanos Bernal</cp:lastModifiedBy>
  <cp:revision/>
  <dcterms:created xsi:type="dcterms:W3CDTF">2021-03-13T19:05:45Z</dcterms:created>
  <dcterms:modified xsi:type="dcterms:W3CDTF">2023-07-11T15:33:36Z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0x0101009B1548B8822E2844A803AA123A4E46C2</vt:lpwstr>
  </property>
  <property fmtid="{D5CDD505-2E9C-101B-9397-08002B2CF9AE}" pid="3" name="MediaServiceImageTags">
    <vt:lpwstr/>
  </property>
</Properties>
</file>