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43616404\Downloads\FORMATOS_REVISADOS_JORDI_ELIANA\"/>
    </mc:Choice>
  </mc:AlternateContent>
  <bookViews>
    <workbookView xWindow="-105" yWindow="-105" windowWidth="19425" windowHeight="10305" tabRatio="641"/>
  </bookViews>
  <sheets>
    <sheet name="InformacionGeneral" sheetId="7" r:id="rId1"/>
    <sheet name="Aplicaciones" sheetId="1" r:id="rId2"/>
    <sheet name="Geoservicios" sheetId="3" r:id="rId3"/>
    <sheet name="DatosAbiertos" sheetId="4" r:id="rId4"/>
    <sheet name="Documentacion" sheetId="5" r:id="rId5"/>
    <sheet name="Categorias_MinTIC" sheetId="9" r:id="rId6"/>
    <sheet name="Instructivo" sheetId="8" r:id="rId7"/>
    <sheet name="help" sheetId="11" state="hidden" r:id="rId8"/>
    <sheet name="lista" sheetId="2" state="hidden" r:id="rId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5" l="1"/>
  <c r="J9" i="4"/>
  <c r="J9" i="3"/>
  <c r="I9" i="1"/>
  <c r="D12" i="8" l="1"/>
  <c r="D13" i="8"/>
  <c r="D21" i="8" l="1"/>
  <c r="D20" i="8"/>
  <c r="D19" i="8"/>
  <c r="D18" i="8"/>
  <c r="D17" i="8"/>
  <c r="D16" i="8"/>
  <c r="D15" i="8"/>
  <c r="D14" i="8"/>
  <c r="C21" i="8"/>
  <c r="C20" i="8"/>
  <c r="C19" i="8"/>
  <c r="C18" i="8"/>
  <c r="C17" i="8"/>
  <c r="C16" i="8"/>
  <c r="C15" i="8"/>
  <c r="C14" i="8"/>
  <c r="C13" i="8"/>
  <c r="C12" i="8"/>
</calcChain>
</file>

<file path=xl/sharedStrings.xml><?xml version="1.0" encoding="utf-8"?>
<sst xmlns="http://schemas.openxmlformats.org/spreadsheetml/2006/main" count="962" uniqueCount="294">
  <si>
    <t>DEPARTAMENTO ADMINISTRATIVO DE PLANEACIÓN</t>
  </si>
  <si>
    <t xml:space="preserve">                                     SUBDIRECCIÓN DE PROSPECTIVA, INFORMACIÓN Y EVALUACIÓN ESTRATÉGICA , UNIDAD DE PLANEACIÓN DE LA INFORMACIÓN</t>
  </si>
  <si>
    <t>Información General</t>
  </si>
  <si>
    <t>Tipo de Solicitud</t>
  </si>
  <si>
    <t>Información del Solicitante</t>
  </si>
  <si>
    <t>Num</t>
  </si>
  <si>
    <t xml:space="preserve">Aplicaciones </t>
  </si>
  <si>
    <t xml:space="preserve">Geoservicios </t>
  </si>
  <si>
    <t xml:space="preserve">Datos Abiertos </t>
  </si>
  <si>
    <t>Documentación</t>
  </si>
  <si>
    <t>Observación</t>
  </si>
  <si>
    <t>Nombre</t>
  </si>
  <si>
    <t>Cargo</t>
  </si>
  <si>
    <t>Dependencia</t>
  </si>
  <si>
    <t>Correo</t>
  </si>
  <si>
    <t>Seleccione</t>
  </si>
  <si>
    <t xml:space="preserve">Elaboró: </t>
  </si>
  <si>
    <t xml:space="preserve">Revisó: </t>
  </si>
  <si>
    <t xml:space="preserve">Aprobó: </t>
  </si>
  <si>
    <t xml:space="preserve">(Enlace Comité Geográfico) </t>
  </si>
  <si>
    <t>Nombre:</t>
  </si>
  <si>
    <t>Cargo:</t>
  </si>
  <si>
    <t>Acción</t>
  </si>
  <si>
    <t>Nombre aplicación</t>
  </si>
  <si>
    <t>Descripción</t>
  </si>
  <si>
    <t>Temática</t>
  </si>
  <si>
    <t>Tipo</t>
  </si>
  <si>
    <t xml:space="preserve">Vínculo </t>
  </si>
  <si>
    <t>Incluye imagen</t>
  </si>
  <si>
    <t>Observaciones a acción selecccionada</t>
  </si>
  <si>
    <t>Nombre Geoservicio</t>
  </si>
  <si>
    <t>Tipo Formato</t>
  </si>
  <si>
    <t>Actualización de los datos</t>
  </si>
  <si>
    <t>Vínculo</t>
  </si>
  <si>
    <t>Nombre dato abierto</t>
  </si>
  <si>
    <t>Tipo Licencia</t>
  </si>
  <si>
    <t>Actualización datos</t>
  </si>
  <si>
    <t>Url Giscatalogacion</t>
  </si>
  <si>
    <t>Nombre Documento</t>
  </si>
  <si>
    <t>Formato</t>
  </si>
  <si>
    <t>Categoría</t>
  </si>
  <si>
    <t>Incluye archivo</t>
  </si>
  <si>
    <t>Tema</t>
  </si>
  <si>
    <t>Código
Tema</t>
  </si>
  <si>
    <t xml:space="preserve">Definicion </t>
  </si>
  <si>
    <t>Alias</t>
  </si>
  <si>
    <t>Agricultura y Desarrollo Rural</t>
  </si>
  <si>
    <t>01</t>
  </si>
  <si>
    <t>01-Agricultura y Desarrollo Rural</t>
  </si>
  <si>
    <t xml:space="preserve">Información asociada con el sector agropecuario, pesquero y de desarrollo rural, tanto desde el enfoque de población vinculada a este sector, como de la producción y/o caracterización de los suelos sobre los que se desarrolla la actividad. 
</t>
  </si>
  <si>
    <t>Agricultura</t>
  </si>
  <si>
    <t>Ambiente y Desarrollo Sostenible</t>
  </si>
  <si>
    <t>02</t>
  </si>
  <si>
    <t>02-Ambiente y Desarrollo Sostenible</t>
  </si>
  <si>
    <t>Información asociada con la gestión y estado del
ambiente, de los recursos naturales renovables, y su
aprovechamiento sostenible; la gestión del riesgo y
el ordenamiento ambiental del territorio.</t>
  </si>
  <si>
    <t xml:space="preserve">Ambiente </t>
  </si>
  <si>
    <t>Ciencia Tecnología e Innovación</t>
  </si>
  <si>
    <t>03</t>
  </si>
  <si>
    <t>03-Ciencia Tecnología e Innovación</t>
  </si>
  <si>
    <t>Información asociada con la producción, promoción, difusión y aplicación de los conocimientos científicos y técnicos en los campos de la ciencia, tecnología y la innovación.</t>
  </si>
  <si>
    <t>Comercio Industria y Turismo</t>
  </si>
  <si>
    <t>04</t>
  </si>
  <si>
    <t>04-Comercio, Industria y Turismo</t>
  </si>
  <si>
    <t>Información asociada con las actividades empresariales productoras de bienes, servicios y tecnología, así como la gestión turística del municipio. Incluye   datos de las importaciones y exportaciones de productos específicos.</t>
  </si>
  <si>
    <t>Cultura</t>
  </si>
  <si>
    <t>05</t>
  </si>
  <si>
    <t>05-Cultura</t>
  </si>
  <si>
    <t>Información asociada con la promoción, defensa, divulgación de bienes y servicios culturales, la memoria social y el patrimonio cultural.</t>
  </si>
  <si>
    <t>Deporte y Recreación</t>
  </si>
  <si>
    <t>06</t>
  </si>
  <si>
    <t>06-Deporte y Recreación</t>
  </si>
  <si>
    <t>Información asociada con la promoción y ejecución de proyectos en materia de deporte, recreación, aprovechamiento del tiempo libre, actividad física; e infraestructura.</t>
  </si>
  <si>
    <t>Economía y Finanzas</t>
  </si>
  <si>
    <t>07</t>
  </si>
  <si>
    <t>07-Economía y Finanzas</t>
  </si>
  <si>
    <t>Información asociada a la actividad económica, financiera y de inversiones, en el marco del fortalecimiento empresarial.</t>
  </si>
  <si>
    <t>Educación</t>
  </si>
  <si>
    <t>08</t>
  </si>
  <si>
    <t>08-Educación</t>
  </si>
  <si>
    <t xml:space="preserve">Información asociada con el acceso, calidad y, cobertura de la educación. Así como datos del personal vinculado al sector y la infraestructura educativa formal y no formal. </t>
  </si>
  <si>
    <t>Estadísticas Nacionales</t>
  </si>
  <si>
    <t>09</t>
  </si>
  <si>
    <t>09-Estadísticas Nacionales</t>
  </si>
  <si>
    <t>Información sobre estadísticas demográficas, sociales y económicas .</t>
  </si>
  <si>
    <t>Función Pública</t>
  </si>
  <si>
    <t>10</t>
  </si>
  <si>
    <t>10-Función Pública</t>
  </si>
  <si>
    <t>Información asociada con la gestión de la entidad y el desempeño de los servidores públicos.  Así mismo se incluyen datos de ubicación de sitios de atención al ciudadano.</t>
  </si>
  <si>
    <t>Gastos Gubernamentales</t>
  </si>
  <si>
    <t>11</t>
  </si>
  <si>
    <t>11-Gastos Gubernamentales</t>
  </si>
  <si>
    <t>Información asociada con los bienes y servicios adquiridos por la administración, tanto  para consumo como para inversiones.</t>
  </si>
  <si>
    <t>Hacienda y Crédito Público</t>
  </si>
  <si>
    <t>12</t>
  </si>
  <si>
    <t>12-Hacienda y Crédito Público</t>
  </si>
  <si>
    <t xml:space="preserve">Información asociada con el seguimiento financiero del gastos e ingresos </t>
  </si>
  <si>
    <t>Inclusión Social y Reconciliación</t>
  </si>
  <si>
    <t>13</t>
  </si>
  <si>
    <t>13-Inclusión Social y Reconciliación</t>
  </si>
  <si>
    <t xml:space="preserve">Información asociada con: superación de la pobreza y la pobreza extrema, atención a grupos vulnerables, atención integral de la infancia, infancia y adolescencia, equidad de género, desarrollo territorial, atención y reparación a víctimas del conflicto armado y situación y posición de la mujer en el municipio. </t>
  </si>
  <si>
    <t>Justicia y Derecho</t>
  </si>
  <si>
    <t>14</t>
  </si>
  <si>
    <t>14-Justicia y Derecho</t>
  </si>
  <si>
    <t>Información asociada con el ordenamiento jurídico; defensa y seguridad jurídica; acceso a la justicia; asuntos carcelarios y penitenciarios, y promoción de la cultura de la legalidad.</t>
  </si>
  <si>
    <t>Mapa de Referencia</t>
  </si>
  <si>
    <t>15</t>
  </si>
  <si>
    <t>15-Mapas Nacionales</t>
  </si>
  <si>
    <t>Información que integra las capas que conforman el mapa de referencia de la Alcaldía de Medellín.</t>
  </si>
  <si>
    <t>Minas y Energías</t>
  </si>
  <si>
    <t>16</t>
  </si>
  <si>
    <t>16-Minas y Energías</t>
  </si>
  <si>
    <t>Información de, r asociada  con  el aprovechamiento, desarrollo, explotación, abastecimiento y exportación de los recursos mineros y energéticos.</t>
  </si>
  <si>
    <t>Ordenamiento Territorial</t>
  </si>
  <si>
    <t>17</t>
  </si>
  <si>
    <t>17-Ordenamiento Territorial</t>
  </si>
  <si>
    <t xml:space="preserve">Información asociada con el uso, aprovechamiento y ocupación del territorio, definidos de acuerdo con los   instrumentos de gestión y planificación del POT. </t>
  </si>
  <si>
    <t>Organismos de Control</t>
  </si>
  <si>
    <t>18</t>
  </si>
  <si>
    <t>18-Organismos de Control</t>
  </si>
  <si>
    <t>Información asociada con las funciones de control disciplinario, defensoría del pueblo y control fiscal sobre las entidades públicas.</t>
  </si>
  <si>
    <t>Participación Ciudadana</t>
  </si>
  <si>
    <t>19</t>
  </si>
  <si>
    <t>19-Participación Ciudadana</t>
  </si>
  <si>
    <t xml:space="preserve">Información asociada con los procesos de participación pública, en apoyo a la toma de decisiones; y los planes, programas y proyectos de las diferentes dependencias. Incluye información de organizaciones sociales y comunales. </t>
  </si>
  <si>
    <t>Presupuestos Gubernamentales</t>
  </si>
  <si>
    <t>20</t>
  </si>
  <si>
    <t>20-Presupuestos Gubernamentales</t>
  </si>
  <si>
    <t>Información asociada con el seguimiento al cumplimiento de los presupuestos municipales, según criterios de objeto de gasto, renglones económicos, funciones programas, y actividades.</t>
  </si>
  <si>
    <t>Resultados Electorales</t>
  </si>
  <si>
    <t>21</t>
  </si>
  <si>
    <t>21-Resultados Electorales</t>
  </si>
  <si>
    <t>Información asociada con los resultados electorales y los datos de participación en los diferentes tipos de elecciones.</t>
  </si>
  <si>
    <t>Salud y Protección Social</t>
  </si>
  <si>
    <t>22</t>
  </si>
  <si>
    <t>22-Salud y Protección Social</t>
  </si>
  <si>
    <t xml:space="preserve">Información asociada con la calidad, oportunidad, accesibilidad a los servicios de salud, según características poblaciones y régimen de afiliación. Incluye datos sobre enfermedades, atención sanitaria, servicios de salud y datos de medición de determinantes ambientales. </t>
  </si>
  <si>
    <t>Seguridad y Defensa</t>
  </si>
  <si>
    <t>23</t>
  </si>
  <si>
    <t>23-Seguridad y Defensa</t>
  </si>
  <si>
    <t>Información asociada con la mejora de la seguridad, la protección de los derechos de los ciudadanos y la disminución de la delincuencia. Contiene además, información sobre la infraestructura existente en la ciudad.</t>
  </si>
  <si>
    <t>Trabajo</t>
  </si>
  <si>
    <t>24</t>
  </si>
  <si>
    <t>24-Trabajo</t>
  </si>
  <si>
    <t xml:space="preserve">Información asociada con el acceso al trabajo, la protección social y seguridad social, atención al adulto mayor, riesgos laborales y subsidios familiares.
</t>
  </si>
  <si>
    <t>Transporte</t>
  </si>
  <si>
    <t>25</t>
  </si>
  <si>
    <t>25-Transporte</t>
  </si>
  <si>
    <t xml:space="preserve">Información asociada con el desarrollo y mejoramiento del transporte, tránsito, infraestructura, seguridad vial y señalización.
</t>
  </si>
  <si>
    <t>Vivienda Ciudad y Territorio</t>
  </si>
  <si>
    <t>26</t>
  </si>
  <si>
    <t>26-Vivienda, Ciudad y Territorio</t>
  </si>
  <si>
    <t xml:space="preserve">Información asociada con la mejora de la calidad de vida de la ciudadanía, promoviendo el desarrollo territorial y urbano (avalúos, licencias) de vivienda (mejoramiento integral de barrios, vivienda sostenible, espacio público y equipamiento), agua potable, saneamiento básico, energía eléctrica, gas, tecnologías de la información y la comunicación y la gestión integral de residuos, mediante la financiación y desarrollo de las políticas públicas. </t>
  </si>
  <si>
    <t xml:space="preserve">INSTRUCTIVO </t>
  </si>
  <si>
    <t>SUBDIRECCIÓN DE PROSPECTIVA, INFORMACIÓN Y EVALUACIÓN ESTRATÉGICA 
UNIDAD DE PLANEACIÓN DE LA INFORMACIÓN</t>
  </si>
  <si>
    <t>Tipo de Sección
(Haga clic  sobre la celda D8 para activar el menú desplegable y mostrar las instrucciones de diligenciamiento)</t>
  </si>
  <si>
    <t>A continuación se describe la manera como deben ser diligenciados los campos de los formatos, de acuerdo al tipo de sección seleccionada para ser diligenciada.</t>
  </si>
  <si>
    <t>1</t>
  </si>
  <si>
    <t>2</t>
  </si>
  <si>
    <t>3</t>
  </si>
  <si>
    <t>4</t>
  </si>
  <si>
    <t>5</t>
  </si>
  <si>
    <t>6</t>
  </si>
  <si>
    <t>7</t>
  </si>
  <si>
    <t>8</t>
  </si>
  <si>
    <t>9</t>
  </si>
  <si>
    <t>Número</t>
  </si>
  <si>
    <t>Número consecutivo de la acción a realizar.</t>
  </si>
  <si>
    <t>Si desea publicar en la sección Aplicaciones seleccione Si y diligencie el formato de la hoja Aplicaciones, en caso contrario seleccione No. En esta sección se presentan los portales, aplicaciones móviles y sistemas de información con componente geográfico con los que cuenta el Distrito de Medellín para uso ciudadano.</t>
  </si>
  <si>
    <t>Si desea publicar en la sección Geoservicios seleccione Si y diligencie el formato de la hoja Geoservicios, en caso contrario seleccione No. En esta sección se encuentran los servicios geográficos representados en mapas, historias de mapas, indicadores espaciales, entre otros, con los que cuenta el Distrito de Medellín para uso ciudadano como los generados por la comunidad.</t>
  </si>
  <si>
    <t>Si desea publicar en la sección Documentación seleccione Si y diligencie el formato de la hoja Documentación, en caso contrario seleccione No. En esta sección se presenta la documentación de referencia que dependencias y proveedores deben acoger para realizar una adecuada producción y gestión de la información geográfica, facilitando su calidad e interoperabilidad.</t>
  </si>
  <si>
    <t>Escriba las observaciones que considere son necesarias para esta solicitud.</t>
  </si>
  <si>
    <t xml:space="preserve">Seleccione de la lista desplegable, el cargo del solicitante. </t>
  </si>
  <si>
    <t xml:space="preserve">Seleccione de la lista desplegable, el nombre de la dependencia responsable de la solicitud. </t>
  </si>
  <si>
    <t>Escriba el correo electrónico del líder (programa o proyecto) responsable de la solicitud.</t>
  </si>
  <si>
    <t>N/A</t>
  </si>
  <si>
    <t>Aplicaciones</t>
  </si>
  <si>
    <t>Nombre Aplicación</t>
  </si>
  <si>
    <t>Escriba el nombre de la Aplicación.</t>
  </si>
  <si>
    <t>Describa brevemente las características de la Aplicación a publicar.</t>
  </si>
  <si>
    <t xml:space="preserve">Seleccione de la lista desplegable la temática (Categorías de Min Tic) a la cual pertenece el conjunto de datos. En la hoja Categorias_MinTic encontrará una descripción de cada una de ellas. </t>
  </si>
  <si>
    <t xml:space="preserve">Escriba la URL de la Aplicación. </t>
  </si>
  <si>
    <t>Escriba las observaciones que considere son necesarias para esta solicitud. En el caso en el que la acción sea eliminar Indique los motivos que sustentan esta acción.</t>
  </si>
  <si>
    <t>Geoservicios</t>
  </si>
  <si>
    <t>Escriba el nombre del Geoservicio.</t>
  </si>
  <si>
    <t>Describa brevemente las características del Geoservicio a publicar.</t>
  </si>
  <si>
    <t>Escriba la URL del Geoservicio.</t>
  </si>
  <si>
    <t>DatosAbiertos</t>
  </si>
  <si>
    <t xml:space="preserve">Escriba el nombre del Dato Abierto. </t>
  </si>
  <si>
    <t>Secciones</t>
  </si>
  <si>
    <t>General</t>
  </si>
  <si>
    <t>Datos abiertos</t>
  </si>
  <si>
    <t>Opción</t>
  </si>
  <si>
    <t>Actualización</t>
  </si>
  <si>
    <t>Licencia</t>
  </si>
  <si>
    <t>Términos</t>
  </si>
  <si>
    <t>categoría</t>
  </si>
  <si>
    <t>Publicar</t>
  </si>
  <si>
    <t>Agencia para la Gestión del Paisaje, el Patrimonio y APP</t>
  </si>
  <si>
    <t xml:space="preserve">Si </t>
  </si>
  <si>
    <t>Diario</t>
  </si>
  <si>
    <t>App</t>
  </si>
  <si>
    <t>Colaborativo</t>
  </si>
  <si>
    <t>Fotografía aérea</t>
  </si>
  <si>
    <t>Licencia abierta</t>
  </si>
  <si>
    <t>Licencia libre o abierta</t>
  </si>
  <si>
    <t>.pdf</t>
  </si>
  <si>
    <t>Estándares</t>
  </si>
  <si>
    <t>Modificar</t>
  </si>
  <si>
    <t xml:space="preserve">Departamento Administrativo de Gestión del Riesgo de Desastres </t>
  </si>
  <si>
    <t>No</t>
  </si>
  <si>
    <t>Semanal</t>
  </si>
  <si>
    <t>Portales</t>
  </si>
  <si>
    <t>Mapa</t>
  </si>
  <si>
    <t>Fotomosaico</t>
  </si>
  <si>
    <t>Licencia semilibre</t>
  </si>
  <si>
    <t>.doc/.docx</t>
  </si>
  <si>
    <t>Guías</t>
  </si>
  <si>
    <t>Eliminar</t>
  </si>
  <si>
    <t>Departamento Administrativo de Planeación</t>
  </si>
  <si>
    <t>Quincenal</t>
  </si>
  <si>
    <t>Herramientas</t>
  </si>
  <si>
    <t>StoryMap</t>
  </si>
  <si>
    <t>Imagen satelital</t>
  </si>
  <si>
    <t>Licencia privativa</t>
  </si>
  <si>
    <t>.xls/.xlsx</t>
  </si>
  <si>
    <t>Lineamientos</t>
  </si>
  <si>
    <t>Secretaría de Comunicaciones</t>
  </si>
  <si>
    <t>Mensual</t>
  </si>
  <si>
    <t>Tablero</t>
  </si>
  <si>
    <t>Modelo digital</t>
  </si>
  <si>
    <t>.zip</t>
  </si>
  <si>
    <t>Secretaría de Cultura Ciudadana</t>
  </si>
  <si>
    <t>Trimestral</t>
  </si>
  <si>
    <t>Ortofoto</t>
  </si>
  <si>
    <t>Secretaría de Educación</t>
  </si>
  <si>
    <t>Semestral</t>
  </si>
  <si>
    <t>Servicio de capa</t>
  </si>
  <si>
    <t>Secretaría de Evaluación y Control</t>
  </si>
  <si>
    <t>Anual</t>
  </si>
  <si>
    <t>Sin servicio geográfico</t>
  </si>
  <si>
    <t>Secretaría de Gestión Humana  y servicio a la ciudadanía</t>
  </si>
  <si>
    <t>Bienal</t>
  </si>
  <si>
    <t>Secretaría de Gestión y Control Territorial</t>
  </si>
  <si>
    <t>Cuatrienal</t>
  </si>
  <si>
    <t>Secretaría de Gobierno Y Gestión del Gabinete</t>
  </si>
  <si>
    <t>Decenal</t>
  </si>
  <si>
    <t>Secretaría de Hacienda</t>
  </si>
  <si>
    <t>Sin frecuencia</t>
  </si>
  <si>
    <t>Secretaría de Inclusión Social, Familia y Dererchos Humanos</t>
  </si>
  <si>
    <t>No aplica</t>
  </si>
  <si>
    <t>.</t>
  </si>
  <si>
    <t>Secretaría de Infraestructura Física</t>
  </si>
  <si>
    <t>Secretaría de Innovación Digital</t>
  </si>
  <si>
    <t>Secretaría de Juventud</t>
  </si>
  <si>
    <t>Secretaría de la No-Violencia</t>
  </si>
  <si>
    <t>Secretaría de Medio Ambiente</t>
  </si>
  <si>
    <t>Secretaría de Movilidad</t>
  </si>
  <si>
    <t>Secretaría de Mujeres</t>
  </si>
  <si>
    <t>Secretaría de Participación Ciudadana</t>
  </si>
  <si>
    <t>Secretaría de Salud</t>
  </si>
  <si>
    <t>Secretaría de Seguridad y Convivencia</t>
  </si>
  <si>
    <t>Secretaría de Suministros y Servicios</t>
  </si>
  <si>
    <t>Secretaría Desarrollo Económico</t>
  </si>
  <si>
    <t>Secretaría General</t>
  </si>
  <si>
    <t>Secretaría Privada</t>
  </si>
  <si>
    <t>Entes descentralizados /Gerencias</t>
  </si>
  <si>
    <t>27- Imagen</t>
  </si>
  <si>
    <t>Formato
FO-GINF SOLICITUD DE PUBLICACIÓN EN GEOMEDELLÍN</t>
  </si>
  <si>
    <t>FO-GINF SOLICITUD DE PUBLICACIÓN EN GEOMEDELLÍN</t>
  </si>
  <si>
    <t>Cód. FO-GINF-060</t>
  </si>
  <si>
    <t>Escriba el nombre del Documento.</t>
  </si>
  <si>
    <t xml:space="preserve">Cargo </t>
  </si>
  <si>
    <t xml:space="preserve">Informacion_General </t>
  </si>
  <si>
    <t>Líder de Programa</t>
  </si>
  <si>
    <t xml:space="preserve">Líder de Proyecto </t>
  </si>
  <si>
    <t>Seleccione de la lista desplegable la categoría a la cual pertenece el Geoservico a publicar, modificar o eliminar: Colaborativo, StoryMap o Tablero.</t>
  </si>
  <si>
    <t>Seleccione de la lista desplegable la categoría a la cual pertenece la Aplicación a publicar, modificar o eliminar : App, Portales o Herramientas.</t>
  </si>
  <si>
    <t xml:space="preserve">Seleccione el tipo de formato de la lista desplegable a la cual pertenece el Dato Abierto a publicar, modificar o eliminar: Fotografía aérea, Fotomosaico, Imagen satelital, Modelo digital, Ortofoto o Servicio de capa. </t>
  </si>
  <si>
    <t>Versión. 2.0</t>
  </si>
  <si>
    <t>El dato abierto a publicar tiene licencia abierta. El dato puede ser utilizado sin restricciones, además de su transformación, copia, distribución, redistribución y reutilización. Referenciando siempre como fuente a la Alcaldía de Medellín.</t>
  </si>
  <si>
    <t>Si desea publicar en la sección Datos Abiertos seleccione Si y diligencie el formato de la hoja DatosAbiertos, en caso contrario seleccione No. En esta sección se encuentran los datos dispuestos en formatos que permiten su uso y reutilización bajo licencia abierta y sin restricciones legales para su aprovechamiento y descarga.</t>
  </si>
  <si>
    <t xml:space="preserve">Seleccione de la lista desplegable el tipo de solicitud a realizar: publicar, modificar o eliminar. </t>
  </si>
  <si>
    <t xml:space="preserve">Seleccione de la lista desplegable la frecuencia de actualización del Geoservicio: Diario, Semanal, Quincenal, Mensual, Trimestral, Semestral, Anual, Bienal, Cuatrienal, Decenal, Sin frecuencias o No aplica. </t>
  </si>
  <si>
    <t>Seleccione  Si o No de la lista desplegable para indicar si la publicación debe incluir una imagen.</t>
  </si>
  <si>
    <t>Escriba las observaciones que considere son necesarias para esta solicitud. En el caso en el que la acción sea eliminar indique los motivos que sustentan esta acción.</t>
  </si>
  <si>
    <t>Seleccione de la lista desplegable el tipo de solicitud a realizar: publicar, modificar o eliminar.</t>
  </si>
  <si>
    <t>Indique la URL del Dato Abierto, la cual obtendra en el Catálogo Geográfico de Medellín.</t>
  </si>
  <si>
    <t>Escriba las observaciones que considere son necesarias para esta solicitud. En el caso en el que la acción sea eliminar, indique los motivos que sustentan esta acción.</t>
  </si>
  <si>
    <t>Seleccione de la lista desplegable la categoría a la cual pertenece el Documento a publicar, modificar o eliminar: .pdf .doc/.docx  .xls/.xlsx o .zip</t>
  </si>
  <si>
    <t xml:space="preserve">Seleccione de la lista desplegable la frecuencia de actualización del Geoservicio: Diario, Semanal, Quincenal, Mensual, Trimestral, Semestral, Anual, Bienal, Cuatrienal, Decenal, Sin frecuencia o No aplica.
</t>
  </si>
  <si>
    <t xml:space="preserve">Escriba el nombre del líder que realiza la solicitud. </t>
  </si>
  <si>
    <t xml:space="preserve">Seleccione de la lista desplegable la categoría a la cual pertenece el documento a publicar: Estándares, Guías o Lineamientos.  </t>
  </si>
  <si>
    <t>Describa brevemente las características del Documento a publicar.</t>
  </si>
  <si>
    <t>Seleccione Si o No de la lista desplegable para indicar si la publicación debe incluir una imagen.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</si>
</sst>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theme="1"/>
      <name val="Calibri"/>
      <family val="2"/>
      <scheme val="minor"/>
    </font>
    <font>
      <sz val="11"/>
      <color theme="1"/>
      <name val="Segoe UI Symbol"/>
      <family val="2"/>
    </font>
    <font>
      <b/>
      <sz val="12"/>
      <color theme="1"/>
      <name val="Calibri"/>
      <family val="2"/>
      <scheme val="minor"/>
    </font>
    <font>
      <b/>
      <sz val="16"/>
      <color rgb="FF009999"/>
      <name val="Calibri"/>
      <family val="2"/>
      <scheme val="minor"/>
    </font>
    <font>
      <b/>
      <sz val="16"/>
      <color theme="0"/>
      <name val="Calibri"/>
      <family val="2"/>
      <scheme val="minor"/>
    </font>
    <font>
      <b/>
      <sz val="16"/>
      <color rgb="FF000000"/>
      <name val="Calibri"/>
      <family val="2"/>
      <scheme val="minor"/>
    </font>
    <font>
      <b/>
      <sz val="10"/>
      <color rgb="FF000000"/>
      <name val="Calibri"/>
      <family val="2"/>
      <scheme val="minor"/>
    </font>
    <font>
      <b/>
      <sz val="12"/>
      <color rgb="FF000000"/>
      <name val="Calibri"/>
      <family val="2"/>
      <scheme val="minor"/>
    </font>
    <font>
      <b/>
      <sz val="14"/>
      <name val="Calibri"/>
      <family val="2"/>
      <scheme val="minor"/>
    </font>
    <font>
      <sz val="12"/>
      <color theme="1"/>
      <name val="Calibri"/>
      <family val="2"/>
      <scheme val="minor"/>
    </font>
    <font>
      <b/>
      <sz val="12"/>
      <color theme="0"/>
      <name val="Calibri"/>
      <family val="2"/>
      <scheme val="minor"/>
    </font>
    <font>
      <sz val="12"/>
      <color theme="0"/>
      <name val="Calibri"/>
      <family val="2"/>
      <scheme val="minor"/>
    </font>
    <font>
      <sz val="12"/>
      <color theme="1"/>
      <name val="Calibri Light"/>
      <family val="2"/>
      <scheme val="major"/>
    </font>
    <font>
      <sz val="11"/>
      <color theme="0"/>
      <name val="Calibri"/>
      <family val="2"/>
    </font>
    <font>
      <sz val="11"/>
      <color theme="1"/>
      <name val="Calibri"/>
      <family val="2"/>
    </font>
    <font>
      <sz val="11"/>
      <name val="Calibri"/>
      <family val="2"/>
    </font>
    <font>
      <b/>
      <sz val="11"/>
      <color theme="1"/>
      <name val="Calibri Light"/>
      <family val="2"/>
      <scheme val="major"/>
    </font>
    <font>
      <sz val="11"/>
      <name val="Calibri"/>
      <family val="2"/>
      <scheme val="minor"/>
    </font>
    <font>
      <u/>
      <sz val="11"/>
      <color theme="10"/>
      <name val="Calibri"/>
      <family val="2"/>
      <scheme val="minor"/>
    </font>
  </fonts>
  <fills count="26">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0"/>
        <bgColor indexed="64"/>
      </patternFill>
    </fill>
    <fill>
      <patternFill patternType="solid">
        <fgColor rgb="FF009999"/>
        <bgColor indexed="64"/>
      </patternFill>
    </fill>
    <fill>
      <patternFill patternType="solid">
        <fgColor theme="9" tint="-0.49998474074526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8497B0"/>
        <bgColor indexed="64"/>
      </patternFill>
    </fill>
    <fill>
      <patternFill patternType="solid">
        <fgColor rgb="FF8497B0"/>
        <bgColor theme="4"/>
      </patternFill>
    </fill>
    <fill>
      <patternFill patternType="solid">
        <fgColor indexed="65"/>
        <bgColor indexed="64"/>
      </patternFill>
    </fill>
    <fill>
      <patternFill patternType="solid">
        <fgColor rgb="FF37562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rgb="FFD6DCDA"/>
        <bgColor indexed="64"/>
      </patternFill>
    </fill>
  </fills>
  <borders count="2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rgb="FF8497B0"/>
      </top>
      <bottom/>
      <diagonal/>
    </border>
    <border>
      <left style="thin">
        <color rgb="FF8497B0"/>
      </left>
      <right/>
      <top/>
      <bottom/>
      <diagonal/>
    </border>
    <border>
      <left/>
      <right style="thin">
        <color rgb="FF8497B0"/>
      </right>
      <top style="thin">
        <color theme="4" tint="0.39997558519241921"/>
      </top>
      <bottom style="thin">
        <color theme="4" tint="0.39997558519241921"/>
      </bottom>
      <diagonal/>
    </border>
    <border>
      <left/>
      <right style="thin">
        <color rgb="FF8497B0"/>
      </right>
      <top/>
      <bottom style="thin">
        <color rgb="FF8497B0"/>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06">
    <xf numFmtId="0" fontId="0" fillId="0" borderId="0" xfId="0"/>
    <xf numFmtId="0" fontId="0" fillId="3" borderId="0" xfId="0" applyFill="1" applyAlignment="1">
      <alignment horizontal="center"/>
    </xf>
    <xf numFmtId="0" fontId="0" fillId="5" borderId="0" xfId="0" applyFill="1" applyAlignment="1">
      <alignment horizontal="center"/>
    </xf>
    <xf numFmtId="0" fontId="0" fillId="6" borderId="0" xfId="0" applyFill="1"/>
    <xf numFmtId="0" fontId="0" fillId="9" borderId="0" xfId="0" applyFill="1"/>
    <xf numFmtId="0" fontId="0" fillId="2" borderId="0" xfId="0" applyFill="1"/>
    <xf numFmtId="0" fontId="0" fillId="4" borderId="0" xfId="0" applyFill="1"/>
    <xf numFmtId="0" fontId="0" fillId="10" borderId="0" xfId="0" applyFill="1" applyAlignment="1">
      <alignment horizontal="center"/>
    </xf>
    <xf numFmtId="0" fontId="0" fillId="11" borderId="0" xfId="0" applyFill="1"/>
    <xf numFmtId="0" fontId="0" fillId="0" borderId="0" xfId="0" applyAlignment="1">
      <alignment vertical="center"/>
    </xf>
    <xf numFmtId="0" fontId="1" fillId="0" borderId="0" xfId="0" applyFont="1"/>
    <xf numFmtId="0" fontId="2" fillId="12" borderId="0" xfId="0" applyFont="1" applyFill="1"/>
    <xf numFmtId="0" fontId="2" fillId="0" borderId="0" xfId="0" applyFont="1"/>
    <xf numFmtId="0" fontId="0" fillId="12" borderId="0" xfId="0" applyFill="1"/>
    <xf numFmtId="0" fontId="0" fillId="12" borderId="0" xfId="0" applyFill="1" applyAlignment="1">
      <alignment horizontal="center" vertical="center"/>
    </xf>
    <xf numFmtId="0" fontId="6" fillId="12" borderId="0" xfId="0" applyFont="1" applyFill="1" applyAlignment="1">
      <alignment vertical="center"/>
    </xf>
    <xf numFmtId="0" fontId="7" fillId="12" borderId="0" xfId="0" applyFont="1" applyFill="1" applyAlignment="1">
      <alignment horizontal="center" vertical="center"/>
    </xf>
    <xf numFmtId="14" fontId="9" fillId="16" borderId="0" xfId="0" applyNumberFormat="1" applyFont="1" applyFill="1" applyAlignment="1">
      <alignment horizontal="center" vertical="center"/>
    </xf>
    <xf numFmtId="0" fontId="10" fillId="0" borderId="0" xfId="0" applyFont="1"/>
    <xf numFmtId="0" fontId="0" fillId="13" borderId="4" xfId="0" applyFill="1" applyBorder="1" applyAlignment="1">
      <alignment vertical="center" wrapText="1"/>
    </xf>
    <xf numFmtId="0" fontId="0" fillId="13" borderId="0" xfId="0" applyFill="1" applyAlignment="1">
      <alignment vertical="center" wrapText="1"/>
    </xf>
    <xf numFmtId="0" fontId="0" fillId="13" borderId="8" xfId="0" applyFill="1" applyBorder="1" applyAlignment="1">
      <alignment vertical="center" wrapText="1"/>
    </xf>
    <xf numFmtId="0" fontId="10" fillId="17" borderId="0" xfId="0" applyFont="1" applyFill="1" applyAlignment="1">
      <alignment horizontal="center"/>
    </xf>
    <xf numFmtId="0" fontId="10" fillId="17" borderId="0" xfId="0" applyFont="1" applyFill="1" applyAlignment="1">
      <alignment horizontal="center" vertical="center" wrapText="1"/>
    </xf>
    <xf numFmtId="0" fontId="1" fillId="0" borderId="0" xfId="0" applyFont="1" applyAlignment="1">
      <alignment horizontal="center" vertical="center" wrapText="1"/>
    </xf>
    <xf numFmtId="0" fontId="10" fillId="0" borderId="16" xfId="0" applyFont="1" applyBorder="1"/>
    <xf numFmtId="0" fontId="10" fillId="17" borderId="16" xfId="0" applyFont="1" applyFill="1" applyBorder="1" applyAlignment="1">
      <alignment horizontal="center" vertical="center" wrapText="1"/>
    </xf>
    <xf numFmtId="0" fontId="1" fillId="0" borderId="15" xfId="0" applyFont="1" applyBorder="1"/>
    <xf numFmtId="0" fontId="1" fillId="0" borderId="16" xfId="0" applyFont="1" applyBorder="1"/>
    <xf numFmtId="0" fontId="1" fillId="0" borderId="16" xfId="0" applyFont="1" applyBorder="1" applyAlignment="1">
      <alignment horizontal="center" vertical="center" wrapText="1"/>
    </xf>
    <xf numFmtId="0" fontId="1" fillId="0" borderId="0" xfId="0" applyFont="1" applyAlignment="1">
      <alignment horizontal="center"/>
    </xf>
    <xf numFmtId="0" fontId="10" fillId="0" borderId="0" xfId="0" applyFont="1" applyAlignment="1">
      <alignment horizontal="center"/>
    </xf>
    <xf numFmtId="0" fontId="11" fillId="18" borderId="1" xfId="0" applyFont="1" applyFill="1" applyBorder="1" applyAlignment="1">
      <alignment horizontal="center"/>
    </xf>
    <xf numFmtId="0" fontId="11" fillId="18" borderId="0" xfId="0" applyFont="1" applyFill="1" applyAlignment="1">
      <alignment horizontal="center"/>
    </xf>
    <xf numFmtId="0" fontId="11" fillId="18" borderId="2" xfId="0" applyFont="1" applyFill="1" applyBorder="1" applyAlignment="1">
      <alignment horizontal="center"/>
    </xf>
    <xf numFmtId="0" fontId="12" fillId="12" borderId="0" xfId="0" applyFont="1" applyFill="1"/>
    <xf numFmtId="0" fontId="0" fillId="19" borderId="0" xfId="0" applyFill="1" applyAlignment="1">
      <alignment horizontal="center"/>
    </xf>
    <xf numFmtId="0" fontId="0" fillId="12" borderId="14" xfId="0" applyFill="1" applyBorder="1" applyAlignment="1">
      <alignment horizontal="center" vertical="center"/>
    </xf>
    <xf numFmtId="0" fontId="0" fillId="12" borderId="0" xfId="0" applyFill="1" applyAlignment="1">
      <alignment horizontal="center"/>
    </xf>
    <xf numFmtId="0" fontId="14" fillId="13" borderId="0" xfId="0" applyFont="1" applyFill="1" applyAlignment="1">
      <alignment horizontal="center"/>
    </xf>
    <xf numFmtId="0" fontId="15" fillId="0" borderId="0" xfId="0" applyFont="1"/>
    <xf numFmtId="0" fontId="16" fillId="0" borderId="14" xfId="0" applyFont="1" applyBorder="1" applyAlignment="1">
      <alignment vertical="top"/>
    </xf>
    <xf numFmtId="0" fontId="16" fillId="0" borderId="14" xfId="0" applyFont="1" applyBorder="1" applyAlignment="1">
      <alignment horizontal="center" vertical="top"/>
    </xf>
    <xf numFmtId="0" fontId="15" fillId="0" borderId="14" xfId="0" applyFont="1" applyBorder="1" applyAlignment="1">
      <alignment horizontal="justify" vertical="center"/>
    </xf>
    <xf numFmtId="0" fontId="16" fillId="0" borderId="14" xfId="0" applyFont="1" applyBorder="1" applyAlignment="1">
      <alignment vertical="top" wrapText="1"/>
    </xf>
    <xf numFmtId="0" fontId="15" fillId="0" borderId="0" xfId="0" applyFont="1" applyAlignment="1">
      <alignment horizontal="justify"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0" fillId="22" borderId="0" xfId="0" applyFill="1"/>
    <xf numFmtId="0" fontId="0" fillId="24" borderId="0" xfId="0" applyFill="1"/>
    <xf numFmtId="0" fontId="1" fillId="12" borderId="14" xfId="0" applyFont="1" applyFill="1" applyBorder="1" applyAlignment="1">
      <alignment horizontal="center" vertical="center"/>
    </xf>
    <xf numFmtId="0" fontId="1" fillId="12" borderId="14" xfId="0" applyFont="1" applyFill="1" applyBorder="1" applyAlignment="1" applyProtection="1">
      <alignment horizontal="left" vertical="center"/>
      <protection hidden="1"/>
    </xf>
    <xf numFmtId="1" fontId="1" fillId="12" borderId="14" xfId="0" applyNumberFormat="1" applyFont="1" applyFill="1" applyBorder="1" applyAlignment="1">
      <alignment horizontal="left" vertical="center" wrapText="1"/>
    </xf>
    <xf numFmtId="0" fontId="0" fillId="0" borderId="0" xfId="0" applyAlignment="1">
      <alignment wrapText="1"/>
    </xf>
    <xf numFmtId="0" fontId="3" fillId="19" borderId="0" xfId="0" applyFont="1" applyFill="1"/>
    <xf numFmtId="0" fontId="10" fillId="19" borderId="0" xfId="0" applyFont="1" applyFill="1"/>
    <xf numFmtId="0" fontId="0" fillId="23" borderId="0" xfId="0" applyFill="1" applyAlignment="1">
      <alignment horizontal="justify" vertical="center"/>
    </xf>
    <xf numFmtId="0" fontId="18" fillId="23" borderId="0" xfId="0" applyFont="1" applyFill="1" applyAlignment="1">
      <alignment horizontal="justify" vertical="center" wrapText="1"/>
    </xf>
    <xf numFmtId="0" fontId="0" fillId="0" borderId="0" xfId="0" applyAlignment="1">
      <alignment horizontal="justify" vertical="center"/>
    </xf>
    <xf numFmtId="0" fontId="0" fillId="22" borderId="0" xfId="0" applyFill="1" applyAlignment="1">
      <alignment horizontal="justify" vertical="center"/>
    </xf>
    <xf numFmtId="0" fontId="0" fillId="24" borderId="0" xfId="0" applyFill="1" applyAlignment="1">
      <alignment horizontal="justify" vertical="center"/>
    </xf>
    <xf numFmtId="0" fontId="0" fillId="22" borderId="0" xfId="0" applyFill="1" applyAlignment="1">
      <alignment horizontal="justify" vertical="center" wrapText="1"/>
    </xf>
    <xf numFmtId="0" fontId="18" fillId="24" borderId="0" xfId="0" applyFont="1" applyFill="1" applyAlignment="1">
      <alignment horizontal="justify" vertical="center" wrapText="1"/>
    </xf>
    <xf numFmtId="0" fontId="18" fillId="25" borderId="0" xfId="0" applyFont="1" applyFill="1" applyAlignment="1">
      <alignment horizontal="justify" vertical="center" wrapText="1"/>
    </xf>
    <xf numFmtId="0" fontId="18" fillId="23" borderId="0" xfId="0" applyFont="1" applyFill="1" applyAlignment="1">
      <alignment horizontal="justify" vertical="center"/>
    </xf>
    <xf numFmtId="0" fontId="19" fillId="0" borderId="18" xfId="1" applyBorder="1"/>
    <xf numFmtId="0" fontId="0" fillId="10" borderId="0" xfId="0" applyFill="1" applyAlignment="1"/>
    <xf numFmtId="0" fontId="0" fillId="0" borderId="0" xfId="0" applyFill="1" applyAlignment="1"/>
    <xf numFmtId="0" fontId="0" fillId="0" borderId="0" xfId="0" applyFill="1"/>
    <xf numFmtId="0" fontId="19" fillId="0" borderId="0" xfId="1" applyAlignment="1">
      <alignment horizontal="center" vertical="center" wrapText="1"/>
    </xf>
    <xf numFmtId="0" fontId="0" fillId="19" borderId="0" xfId="0" applyFill="1"/>
    <xf numFmtId="0" fontId="0" fillId="0" borderId="0" xfId="0" applyFill="1" applyAlignment="1">
      <alignment horizontal="justify" vertical="center"/>
    </xf>
    <xf numFmtId="0" fontId="0" fillId="23" borderId="0" xfId="0" applyFill="1" applyAlignment="1">
      <alignment horizontal="justify" vertical="center" wrapText="1"/>
    </xf>
    <xf numFmtId="0" fontId="11" fillId="17" borderId="1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5" fillId="14" borderId="0" xfId="0" applyFont="1" applyFill="1" applyAlignment="1">
      <alignment horizontal="center" vertical="center"/>
    </xf>
    <xf numFmtId="0" fontId="8" fillId="15" borderId="0" xfId="0" applyFont="1" applyFill="1" applyAlignment="1">
      <alignment horizontal="center" vertical="center" wrapText="1"/>
    </xf>
    <xf numFmtId="0" fontId="11" fillId="17" borderId="2" xfId="0" applyFont="1" applyFill="1" applyBorder="1" applyAlignment="1">
      <alignment horizontal="center" vertical="center" wrapText="1"/>
    </xf>
    <xf numFmtId="0" fontId="0" fillId="13" borderId="8" xfId="0" applyFill="1" applyBorder="1" applyAlignment="1">
      <alignment horizontal="center" vertical="center" wrapText="1"/>
    </xf>
    <xf numFmtId="0" fontId="0" fillId="13" borderId="0" xfId="0" applyFill="1"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13" borderId="9" xfId="0" applyFill="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3" fillId="21" borderId="14" xfId="0" applyFont="1" applyFill="1" applyBorder="1" applyAlignment="1">
      <alignment horizontal="center" vertical="center" wrapText="1"/>
    </xf>
    <xf numFmtId="0" fontId="5" fillId="13" borderId="0" xfId="0" applyFont="1" applyFill="1" applyAlignment="1">
      <alignment horizontal="center" vertical="center"/>
    </xf>
    <xf numFmtId="0" fontId="0" fillId="19" borderId="0" xfId="0" applyFill="1" applyAlignment="1">
      <alignment horizontal="center"/>
    </xf>
    <xf numFmtId="0" fontId="5" fillId="20" borderId="0" xfId="0" applyFont="1" applyFill="1" applyAlignment="1">
      <alignment horizontal="center"/>
    </xf>
    <xf numFmtId="0" fontId="17" fillId="21" borderId="3" xfId="0" applyFont="1" applyFill="1" applyBorder="1" applyAlignment="1">
      <alignment horizontal="center" vertical="center" wrapText="1"/>
    </xf>
    <xf numFmtId="0" fontId="17" fillId="21" borderId="19" xfId="0" applyFont="1" applyFill="1" applyBorder="1" applyAlignment="1">
      <alignment horizontal="center" vertical="center" wrapText="1"/>
    </xf>
    <xf numFmtId="0" fontId="17" fillId="21" borderId="4"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0" fillId="7" borderId="0" xfId="0" applyFill="1" applyAlignment="1">
      <alignment horizontal="center"/>
    </xf>
    <xf numFmtId="0" fontId="0" fillId="8" borderId="0" xfId="0" applyFill="1" applyAlignment="1">
      <alignment horizontal="center"/>
    </xf>
    <xf numFmtId="0" fontId="0" fillId="10" borderId="0" xfId="0" applyFill="1" applyAlignment="1">
      <alignment horizontal="center"/>
    </xf>
  </cellXfs>
  <cellStyles count="2">
    <cellStyle name="Hipervínculo" xfId="1" builtinId="8"/>
    <cellStyle name="Normal" xfId="0" builtinId="0"/>
  </cellStyles>
  <dxfs count="55">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name val="Calibri"/>
        <scheme val="minor"/>
      </font>
      <alignment horizontal="center" vertical="center" textRotation="0" wrapText="0" indent="0" justifyLastLine="0" shrinkToFit="0" readingOrder="0"/>
    </dxf>
    <dxf>
      <font>
        <strike val="0"/>
        <outline val="0"/>
        <shadow val="0"/>
        <u val="none"/>
        <vertAlign val="baseline"/>
        <sz val="12"/>
        <name val="Calibri"/>
        <scheme val="minor"/>
      </font>
      <alignment horizontal="center" vertical="center" textRotation="0" wrapText="0" indent="0" justifyLastLine="0" shrinkToFit="0" readingOrder="0"/>
    </dxf>
    <dxf>
      <font>
        <strike val="0"/>
        <outline val="0"/>
        <shadow val="0"/>
        <u val="none"/>
        <vertAlign val="baseline"/>
        <sz val="12"/>
        <name val="Calibri"/>
        <scheme val="minor"/>
      </font>
      <alignment horizontal="center" vertical="center" textRotation="0" wrapText="0" indent="0" justifyLastLine="0" shrinkToFit="0" readingOrder="0"/>
    </dxf>
    <dxf>
      <font>
        <strike val="0"/>
        <outline val="0"/>
        <shadow val="0"/>
        <u val="none"/>
        <vertAlign val="baseline"/>
        <sz val="12"/>
        <name val="Calibri"/>
        <scheme val="minor"/>
      </font>
      <alignment horizontal="center" vertical="center" textRotation="0" wrapText="0" indent="0" justifyLastLine="0" shrinkToFit="0" readingOrder="0"/>
    </dxf>
    <dxf>
      <font>
        <strike val="0"/>
        <outline val="0"/>
        <shadow val="0"/>
        <u val="none"/>
        <vertAlign val="baseline"/>
        <sz val="12"/>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2"/>
        <color theme="1"/>
        <name val="Calibri"/>
        <scheme val="minor"/>
      </font>
      <fill>
        <patternFill patternType="solid">
          <fgColor theme="4" tint="0.79998168889431442"/>
          <bgColor theme="4" tint="0.79998168889431442"/>
        </patternFill>
      </fill>
      <alignment horizontal="left" vertical="center" textRotation="0" wrapText="0" indent="0" justifyLastLine="0" shrinkToFit="0" readingOrder="0"/>
      <border diagonalUp="0" diagonalDown="0" outline="0">
        <left/>
        <right/>
        <top style="thin">
          <color theme="4" tint="0.39997558519241921"/>
        </top>
        <bottom style="thin">
          <color theme="4" tint="0.39997558519241921"/>
        </bottom>
      </border>
    </dxf>
    <dxf>
      <border outline="0">
        <left style="thin">
          <color theme="4" tint="0.39997558519241921"/>
        </left>
      </border>
    </dxf>
    <dxf>
      <font>
        <strike val="0"/>
        <outline val="0"/>
        <shadow val="0"/>
        <u val="none"/>
        <vertAlign val="baseline"/>
        <sz val="12"/>
        <name val="Calibri"/>
        <scheme val="minor"/>
      </font>
      <alignment horizontal="center" vertical="center" textRotation="0" wrapText="0" indent="0" justifyLastLine="0" shrinkToFit="0" readingOrder="0"/>
    </dxf>
    <dxf>
      <font>
        <b/>
        <i val="0"/>
        <strike val="0"/>
        <condense val="0"/>
        <extend val="0"/>
        <outline val="0"/>
        <shadow val="0"/>
        <u val="none"/>
        <vertAlign val="baseline"/>
        <sz val="12"/>
        <color theme="0"/>
        <name val="Calibri"/>
        <scheme val="minor"/>
      </font>
      <fill>
        <patternFill patternType="solid">
          <fgColor theme="4"/>
          <bgColor theme="4"/>
        </patternFill>
      </fill>
      <alignment horizontal="center" vertical="bottom"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dxf>
    <dxf>
      <font>
        <strike val="0"/>
        <outline val="0"/>
        <shadow val="0"/>
        <u val="none"/>
        <vertAlign val="baseline"/>
        <sz val="12"/>
        <color theme="1"/>
        <name val="Calibri"/>
        <scheme val="minor"/>
      </font>
      <fill>
        <patternFill>
          <bgColor rgb="FF8497B0"/>
        </patternFill>
      </fill>
      <alignment horizontal="center" vertical="bottom" textRotation="0" wrapText="0" indent="0" justifyLastLine="0" shrinkToFit="0" readingOrder="0"/>
    </dxf>
    <dxf>
      <font>
        <strike val="0"/>
        <outline val="0"/>
        <shadow val="0"/>
        <u val="none"/>
        <vertAlign val="baseline"/>
        <sz val="12"/>
        <color theme="1"/>
        <name val="Calibri"/>
        <scheme val="minor"/>
      </font>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border diagonalUp="0" diagonalDown="0">
        <left style="thin">
          <color indexed="64"/>
        </left>
        <right/>
        <top/>
        <bottom/>
        <vertical/>
        <horizontal/>
      </border>
    </dxf>
    <dxf>
      <font>
        <strike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dxf>
    <dxf>
      <font>
        <strike val="0"/>
        <outline val="0"/>
        <shadow val="0"/>
        <u val="none"/>
        <vertAlign val="baseline"/>
        <sz val="12"/>
        <color rgb="FF000000"/>
        <name val="Calibri"/>
        <scheme val="none"/>
      </font>
    </dxf>
    <dxf>
      <font>
        <strike val="0"/>
        <outline val="0"/>
        <shadow val="0"/>
        <u val="none"/>
        <vertAlign val="baseline"/>
        <sz val="12"/>
        <color theme="1"/>
        <name val="Calibri"/>
        <scheme val="minor"/>
      </font>
      <fill>
        <patternFill>
          <bgColor rgb="FF8497B0"/>
        </patternFill>
      </fill>
      <alignment horizontal="center" vertical="center" textRotation="0" wrapText="1" indent="0" justifyLastLine="0" shrinkToFit="0" readingOrder="0"/>
    </dxf>
  </dxfs>
  <tableStyles count="0" defaultTableStyle="TableStyleMedium2" defaultPivotStyle="PivotStyleLight16"/>
  <colors>
    <mruColors>
      <color rgb="FFD6DCDA"/>
      <color rgb="FF00999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751416</xdr:colOff>
      <xdr:row>1</xdr:row>
      <xdr:rowOff>53308</xdr:rowOff>
    </xdr:from>
    <xdr:to>
      <xdr:col>10</xdr:col>
      <xdr:colOff>1951840</xdr:colOff>
      <xdr:row>3</xdr:row>
      <xdr:rowOff>332509</xdr:rowOff>
    </xdr:to>
    <xdr:pic>
      <xdr:nvPicPr>
        <xdr:cNvPr id="2" name="Imagen 1">
          <a:extLst>
            <a:ext uri="{FF2B5EF4-FFF2-40B4-BE49-F238E27FC236}">
              <a16:creationId xmlns="" xmlns:a16="http://schemas.microsoft.com/office/drawing/2014/main" id="{F3DCC9DE-E3E8-4DBE-93A3-07191425CC9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68" t="13696"/>
        <a:stretch/>
      </xdr:blipFill>
      <xdr:spPr>
        <a:xfrm>
          <a:off x="20182416" y="262858"/>
          <a:ext cx="1200424" cy="803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751416</xdr:colOff>
      <xdr:row>1</xdr:row>
      <xdr:rowOff>53308</xdr:rowOff>
    </xdr:from>
    <xdr:to>
      <xdr:col>8</xdr:col>
      <xdr:colOff>1951840</xdr:colOff>
      <xdr:row>3</xdr:row>
      <xdr:rowOff>332509</xdr:rowOff>
    </xdr:to>
    <xdr:pic>
      <xdr:nvPicPr>
        <xdr:cNvPr id="4" name="Imagen 3">
          <a:extLst>
            <a:ext uri="{FF2B5EF4-FFF2-40B4-BE49-F238E27FC236}">
              <a16:creationId xmlns="" xmlns:a16="http://schemas.microsoft.com/office/drawing/2014/main" id="{DE44A2BE-92C5-F4B9-F288-F65AAE90E43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68" t="13696"/>
        <a:stretch/>
      </xdr:blipFill>
      <xdr:spPr>
        <a:xfrm>
          <a:off x="24172333" y="264975"/>
          <a:ext cx="1200424" cy="808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539750</xdr:colOff>
      <xdr:row>1</xdr:row>
      <xdr:rowOff>46964</xdr:rowOff>
    </xdr:from>
    <xdr:to>
      <xdr:col>9</xdr:col>
      <xdr:colOff>1750756</xdr:colOff>
      <xdr:row>4</xdr:row>
      <xdr:rowOff>4426</xdr:rowOff>
    </xdr:to>
    <xdr:pic>
      <xdr:nvPicPr>
        <xdr:cNvPr id="4" name="Imagen 3">
          <a:extLst>
            <a:ext uri="{FF2B5EF4-FFF2-40B4-BE49-F238E27FC236}">
              <a16:creationId xmlns="" xmlns:a16="http://schemas.microsoft.com/office/drawing/2014/main" id="{430F23B2-60D5-FDBC-4314-621838F849A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47" t="13696"/>
        <a:stretch/>
      </xdr:blipFill>
      <xdr:spPr>
        <a:xfrm>
          <a:off x="20203583" y="258631"/>
          <a:ext cx="1211006" cy="825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740833</xdr:colOff>
      <xdr:row>1</xdr:row>
      <xdr:rowOff>25797</xdr:rowOff>
    </xdr:from>
    <xdr:to>
      <xdr:col>9</xdr:col>
      <xdr:colOff>1951839</xdr:colOff>
      <xdr:row>3</xdr:row>
      <xdr:rowOff>321926</xdr:rowOff>
    </xdr:to>
    <xdr:pic>
      <xdr:nvPicPr>
        <xdr:cNvPr id="2" name="Imagen 1">
          <a:extLst>
            <a:ext uri="{FF2B5EF4-FFF2-40B4-BE49-F238E27FC236}">
              <a16:creationId xmlns="" xmlns:a16="http://schemas.microsoft.com/office/drawing/2014/main" id="{CA20623E-8B3F-4D10-8692-3AAA4CED9C6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47" t="13696"/>
        <a:stretch/>
      </xdr:blipFill>
      <xdr:spPr>
        <a:xfrm>
          <a:off x="20499916" y="237464"/>
          <a:ext cx="1211006" cy="8252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751416</xdr:colOff>
      <xdr:row>1</xdr:row>
      <xdr:rowOff>53308</xdr:rowOff>
    </xdr:from>
    <xdr:to>
      <xdr:col>8</xdr:col>
      <xdr:colOff>1951840</xdr:colOff>
      <xdr:row>3</xdr:row>
      <xdr:rowOff>332509</xdr:rowOff>
    </xdr:to>
    <xdr:pic>
      <xdr:nvPicPr>
        <xdr:cNvPr id="2" name="Imagen 1">
          <a:extLst>
            <a:ext uri="{FF2B5EF4-FFF2-40B4-BE49-F238E27FC236}">
              <a16:creationId xmlns="" xmlns:a16="http://schemas.microsoft.com/office/drawing/2014/main" id="{EEB1A758-CF85-45E5-9CAE-2C14A4FDF37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168" t="13696"/>
        <a:stretch/>
      </xdr:blipFill>
      <xdr:spPr>
        <a:xfrm>
          <a:off x="24182916" y="262858"/>
          <a:ext cx="1200424" cy="8030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2216150</xdr:colOff>
      <xdr:row>7</xdr:row>
      <xdr:rowOff>387350</xdr:rowOff>
    </xdr:from>
    <xdr:to>
      <xdr:col>3</xdr:col>
      <xdr:colOff>571500</xdr:colOff>
      <xdr:row>7</xdr:row>
      <xdr:rowOff>501650</xdr:rowOff>
    </xdr:to>
    <xdr:sp macro="" textlink="">
      <xdr:nvSpPr>
        <xdr:cNvPr id="6" name="Flecha: a la derecha 5">
          <a:extLst>
            <a:ext uri="{FF2B5EF4-FFF2-40B4-BE49-F238E27FC236}">
              <a16:creationId xmlns="" xmlns:a16="http://schemas.microsoft.com/office/drawing/2014/main" id="{E829DD24-9D90-489F-94E3-295BC2D2A552}"/>
            </a:ext>
          </a:extLst>
        </xdr:cNvPr>
        <xdr:cNvSpPr/>
      </xdr:nvSpPr>
      <xdr:spPr>
        <a:xfrm>
          <a:off x="3371850" y="1885950"/>
          <a:ext cx="698500" cy="114300"/>
        </a:xfrm>
        <a:prstGeom prst="rightArrow">
          <a:avLst/>
        </a:prstGeom>
        <a:noFill/>
        <a:ln>
          <a:solidFill>
            <a:srgbClr val="0099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rgbClr val="009999"/>
            </a:solidFill>
          </a:endParaRPr>
        </a:p>
      </xdr:txBody>
    </xdr:sp>
    <xdr:clientData/>
  </xdr:twoCellAnchor>
  <xdr:twoCellAnchor editAs="oneCell">
    <xdr:from>
      <xdr:col>3</xdr:col>
      <xdr:colOff>4737100</xdr:colOff>
      <xdr:row>7</xdr:row>
      <xdr:rowOff>6350</xdr:rowOff>
    </xdr:from>
    <xdr:to>
      <xdr:col>4</xdr:col>
      <xdr:colOff>0</xdr:colOff>
      <xdr:row>7</xdr:row>
      <xdr:rowOff>101600</xdr:rowOff>
    </xdr:to>
    <xdr:pic>
      <xdr:nvPicPr>
        <xdr:cNvPr id="7" name="Imagen 6">
          <a:extLst>
            <a:ext uri="{FF2B5EF4-FFF2-40B4-BE49-F238E27FC236}">
              <a16:creationId xmlns="" xmlns:a16="http://schemas.microsoft.com/office/drawing/2014/main" id="{C668DCA7-5052-4898-ADDF-6BCB3021997A}"/>
            </a:ext>
            <a:ext uri="{147F2762-F138-4A5C-976F-8EAC2B608ADB}">
              <a16:predDERef xmlns="" xmlns:a16="http://schemas.microsoft.com/office/drawing/2014/main" pred="{00000000-0008-0000-0500-000002000000}"/>
            </a:ext>
          </a:extLst>
        </xdr:cNvPr>
        <xdr:cNvPicPr>
          <a:picLocks noChangeAspect="1"/>
        </xdr:cNvPicPr>
      </xdr:nvPicPr>
      <xdr:blipFill>
        <a:blip xmlns:r="http://schemas.openxmlformats.org/officeDocument/2006/relationships" r:embed="rId1"/>
        <a:stretch>
          <a:fillRect/>
        </a:stretch>
      </xdr:blipFill>
      <xdr:spPr>
        <a:xfrm>
          <a:off x="8235950" y="1504950"/>
          <a:ext cx="95250" cy="95250"/>
        </a:xfrm>
        <a:prstGeom prst="rect">
          <a:avLst/>
        </a:prstGeom>
      </xdr:spPr>
    </xdr:pic>
    <xdr:clientData/>
  </xdr:twoCellAnchor>
</xdr:wsDr>
</file>

<file path=xl/tables/table1.xml><?xml version="1.0" encoding="utf-8"?>
<table xmlns="http://schemas.openxmlformats.org/spreadsheetml/2006/main" id="5" name="Tabla16" displayName="Tabla16" ref="B13:K31" totalsRowShown="0" headerRowDxfId="54" dataDxfId="53">
  <tableColumns count="10">
    <tableColumn id="1" name="Num" dataDxfId="52"/>
    <tableColumn id="3" name="Aplicaciones " dataDxfId="51"/>
    <tableColumn id="4" name="Geoservicios " dataDxfId="50"/>
    <tableColumn id="5" name="Datos Abiertos " dataDxfId="49"/>
    <tableColumn id="10" name="Documentación" dataDxfId="48"/>
    <tableColumn id="6" name="Observación" dataDxfId="47"/>
    <tableColumn id="13" name="Nombre" dataDxfId="46"/>
    <tableColumn id="7" name="Cargo" dataDxfId="45"/>
    <tableColumn id="9" name="Dependencia" dataDxfId="44"/>
    <tableColumn id="11" name="Correo" dataDxfId="43"/>
  </tableColumns>
  <tableStyleInfo name="TableStyleMedium2" showFirstColumn="0" showLastColumn="0" showRowStripes="1" showColumnStripes="0"/>
</table>
</file>

<file path=xl/tables/table2.xml><?xml version="1.0" encoding="utf-8"?>
<table xmlns="http://schemas.openxmlformats.org/spreadsheetml/2006/main" id="1" name="Tabla1" displayName="Tabla1" ref="B11:I29" totalsRowShown="0" headerRowDxfId="42" dataDxfId="41">
  <autoFilter ref="B11:I29"/>
  <tableColumns count="8">
    <tableColumn id="1" name="Acción" dataDxfId="40"/>
    <tableColumn id="2" name="Nombre aplicación" dataDxfId="39"/>
    <tableColumn id="4" name="Descripción" dataDxfId="38"/>
    <tableColumn id="5" name="Temática" dataDxfId="37"/>
    <tableColumn id="6" name="Tipo" dataDxfId="36"/>
    <tableColumn id="8" name="Vínculo " dataDxfId="35"/>
    <tableColumn id="10" name="Incluye imagen" dataDxfId="34"/>
    <tableColumn id="11" name="Observaciones a acción selecccionada" dataDxfId="33"/>
  </tableColumns>
  <tableStyleInfo name="TableStyleMedium2" showFirstColumn="0" showLastColumn="0" showRowStripes="1" showColumnStripes="0"/>
</table>
</file>

<file path=xl/tables/table3.xml><?xml version="1.0" encoding="utf-8"?>
<table xmlns="http://schemas.openxmlformats.org/spreadsheetml/2006/main" id="2" name="Tabla2" displayName="Tabla2" ref="B11:J29" totalsRowShown="0" headerRowDxfId="32" dataDxfId="31" tableBorderDxfId="30">
  <autoFilter ref="B11:J29"/>
  <tableColumns count="9">
    <tableColumn id="1" name="Acción" dataDxfId="29"/>
    <tableColumn id="2" name="Nombre Geoservicio" dataDxfId="28"/>
    <tableColumn id="4" name="Descripción" dataDxfId="27"/>
    <tableColumn id="5" name="Temática" dataDxfId="26"/>
    <tableColumn id="6" name="Tipo Formato" dataDxfId="25"/>
    <tableColumn id="7" name="Actualización de los datos" dataDxfId="24"/>
    <tableColumn id="8" name="Vínculo" dataDxfId="23"/>
    <tableColumn id="10" name="Incluye imagen" dataDxfId="22"/>
    <tableColumn id="11" name="Observaciones a acción selecccionada" dataDxfId="21"/>
  </tableColumns>
  <tableStyleInfo name="TableStyleMedium2" showFirstColumn="0" showLastColumn="0" showRowStripes="1" showColumnStripes="0"/>
</table>
</file>

<file path=xl/tables/table4.xml><?xml version="1.0" encoding="utf-8"?>
<table xmlns="http://schemas.openxmlformats.org/spreadsheetml/2006/main" id="3" name="Tabla3" displayName="Tabla3" ref="B11:J29" totalsRowShown="0" headerRowDxfId="20" dataDxfId="19">
  <autoFilter ref="B11:J29"/>
  <tableColumns count="9">
    <tableColumn id="1" name="Acción" dataDxfId="18"/>
    <tableColumn id="2" name="Nombre dato abierto" dataDxfId="17"/>
    <tableColumn id="5" name="Temática" dataDxfId="16"/>
    <tableColumn id="16" name="Tipo Formato" dataDxfId="15"/>
    <tableColumn id="6" name="Tipo Licencia" dataDxfId="14"/>
    <tableColumn id="7" name="Actualización datos" dataDxfId="13"/>
    <tableColumn id="8" name="Url Giscatalogacion" dataDxfId="12"/>
    <tableColumn id="12" name="Incluye imagen" dataDxfId="11"/>
    <tableColumn id="13" name="Observaciones a acción selecccionada" dataDxfId="10"/>
  </tableColumns>
  <tableStyleInfo name="TableStyleMedium2" showFirstColumn="0" showLastColumn="0" showRowStripes="1" showColumnStripes="0"/>
</table>
</file>

<file path=xl/tables/table5.xml><?xml version="1.0" encoding="utf-8"?>
<table xmlns="http://schemas.openxmlformats.org/spreadsheetml/2006/main" id="4" name="Tabla4" displayName="Tabla4" ref="B11:I29" totalsRowShown="0" headerRowDxfId="9" dataDxfId="8">
  <autoFilter ref="B11:I29"/>
  <tableColumns count="8">
    <tableColumn id="1" name="Acción" dataDxfId="7"/>
    <tableColumn id="2" name="Nombre Documento" dataDxfId="6"/>
    <tableColumn id="4" name="Descripción" dataDxfId="5"/>
    <tableColumn id="5" name="Temática" dataDxfId="4"/>
    <tableColumn id="6" name="Formato" dataDxfId="3"/>
    <tableColumn id="7" name="Categoría" dataDxfId="2"/>
    <tableColumn id="9" name="Incluye archivo" dataDxfId="1"/>
    <tableColumn id="10" name="Observaciones a acción selecccionada"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7"/>
  <sheetViews>
    <sheetView showGridLines="0" tabSelected="1" zoomScale="96" zoomScaleNormal="96" workbookViewId="0">
      <selection activeCell="B2" sqref="B2:C2"/>
    </sheetView>
  </sheetViews>
  <sheetFormatPr baseColWidth="10" defaultColWidth="11.42578125" defaultRowHeight="12.75" x14ac:dyDescent="0.2"/>
  <cols>
    <col min="1" max="1" width="1.7109375" style="10" customWidth="1"/>
    <col min="2" max="2" width="10.140625" style="10" customWidth="1"/>
    <col min="3" max="3" width="24" style="10" customWidth="1"/>
    <col min="4" max="4" width="23.85546875" style="10" customWidth="1"/>
    <col min="5" max="6" width="24" style="10" customWidth="1"/>
    <col min="7" max="7" width="21.140625" style="10" customWidth="1"/>
    <col min="8" max="10" width="29.5703125" style="10" customWidth="1"/>
    <col min="11" max="11" width="40.7109375" style="10" customWidth="1"/>
    <col min="12" max="16384" width="11.42578125" style="10"/>
  </cols>
  <sheetData>
    <row r="1" spans="1:90" s="12" customFormat="1" ht="16.5" x14ac:dyDescent="0.3">
      <c r="A1" s="13"/>
      <c r="B1" s="83"/>
      <c r="C1" s="84"/>
      <c r="D1" s="84"/>
      <c r="E1" s="84"/>
      <c r="F1" s="84"/>
      <c r="G1" s="84"/>
      <c r="H1" s="84"/>
      <c r="I1" s="84"/>
      <c r="J1" s="84"/>
      <c r="K1" s="19"/>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row>
    <row r="2" spans="1:90" s="12" customFormat="1" ht="16.5" customHeight="1" x14ac:dyDescent="0.3">
      <c r="A2" s="13"/>
      <c r="B2" s="88" t="s">
        <v>269</v>
      </c>
      <c r="C2" s="88"/>
      <c r="D2" s="77" t="s">
        <v>267</v>
      </c>
      <c r="E2" s="78"/>
      <c r="F2" s="78"/>
      <c r="G2" s="78"/>
      <c r="H2" s="78"/>
      <c r="I2" s="78"/>
      <c r="J2" s="79"/>
      <c r="K2" s="85"/>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row>
    <row r="3" spans="1:90" s="12" customFormat="1" ht="24.75" customHeight="1" x14ac:dyDescent="0.3">
      <c r="A3" s="13"/>
      <c r="B3" s="88" t="s">
        <v>278</v>
      </c>
      <c r="C3" s="88"/>
      <c r="D3" s="77"/>
      <c r="E3" s="78"/>
      <c r="F3" s="78"/>
      <c r="G3" s="78"/>
      <c r="H3" s="78"/>
      <c r="I3" s="78"/>
      <c r="J3" s="79"/>
      <c r="K3" s="86"/>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row>
    <row r="4" spans="1:90" s="12" customFormat="1" ht="26.25" customHeight="1" x14ac:dyDescent="0.3">
      <c r="A4" s="13"/>
      <c r="B4" s="88"/>
      <c r="C4" s="88"/>
      <c r="D4" s="77"/>
      <c r="E4" s="78"/>
      <c r="F4" s="78"/>
      <c r="G4" s="78"/>
      <c r="H4" s="78"/>
      <c r="I4" s="78"/>
      <c r="J4" s="79"/>
      <c r="K4" s="86"/>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row>
    <row r="5" spans="1:90" s="12" customFormat="1" ht="16.5" x14ac:dyDescent="0.3">
      <c r="A5" s="13"/>
      <c r="B5" s="83"/>
      <c r="C5" s="84"/>
      <c r="D5" s="84"/>
      <c r="E5" s="84"/>
      <c r="F5" s="84"/>
      <c r="G5" s="84"/>
      <c r="H5" s="84"/>
      <c r="I5" s="84"/>
      <c r="J5" s="84"/>
      <c r="K5" s="87"/>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row>
    <row r="6" spans="1:90" s="12" customFormat="1" ht="9" customHeight="1" x14ac:dyDescent="0.3">
      <c r="A6" s="13"/>
      <c r="B6" s="14"/>
      <c r="C6" s="14"/>
      <c r="D6" s="14"/>
      <c r="E6" s="14"/>
      <c r="F6" s="14"/>
      <c r="G6" s="14"/>
      <c r="H6" s="11"/>
      <c r="I6" s="11"/>
      <c r="J6" s="11"/>
      <c r="K6" s="14"/>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row>
    <row r="7" spans="1:90" s="12" customFormat="1" ht="15.95" customHeight="1" x14ac:dyDescent="0.3">
      <c r="A7" s="13"/>
      <c r="B7" s="80" t="s">
        <v>0</v>
      </c>
      <c r="C7" s="80"/>
      <c r="D7" s="80"/>
      <c r="E7" s="80"/>
      <c r="F7" s="80"/>
      <c r="G7" s="80"/>
      <c r="H7" s="80"/>
      <c r="I7" s="80"/>
      <c r="J7" s="80"/>
      <c r="K7" s="80"/>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row>
    <row r="8" spans="1:90" s="12" customFormat="1" ht="6.95" customHeight="1" x14ac:dyDescent="0.3">
      <c r="A8" s="13"/>
      <c r="B8" s="15"/>
      <c r="C8" s="14"/>
      <c r="D8" s="14"/>
      <c r="E8" s="14"/>
      <c r="F8" s="14"/>
      <c r="G8" s="16"/>
      <c r="H8" s="11"/>
      <c r="I8" s="11"/>
      <c r="J8" s="11"/>
      <c r="K8" s="14"/>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row>
    <row r="9" spans="1:90" s="12" customFormat="1" ht="24" customHeight="1" x14ac:dyDescent="0.3">
      <c r="A9" s="13"/>
      <c r="B9" s="81" t="s">
        <v>1</v>
      </c>
      <c r="C9" s="81"/>
      <c r="D9" s="81"/>
      <c r="E9" s="81"/>
      <c r="F9" s="81"/>
      <c r="G9" s="81"/>
      <c r="H9" s="81"/>
      <c r="I9" s="81"/>
      <c r="J9" s="81"/>
      <c r="K9" s="17">
        <v>45117</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row>
    <row r="11" spans="1:90" ht="15.75" customHeight="1" x14ac:dyDescent="0.2">
      <c r="B11" s="74" t="s">
        <v>2</v>
      </c>
      <c r="C11" s="75"/>
      <c r="D11" s="75"/>
      <c r="E11" s="75"/>
      <c r="F11" s="75"/>
      <c r="G11" s="75"/>
      <c r="H11" s="75"/>
      <c r="I11" s="75"/>
      <c r="J11" s="75"/>
      <c r="K11" s="76"/>
      <c r="L11" s="29"/>
      <c r="M11" s="24"/>
      <c r="N11" s="24"/>
    </row>
    <row r="12" spans="1:90" ht="15.75" x14ac:dyDescent="0.2">
      <c r="B12" s="74" t="s">
        <v>3</v>
      </c>
      <c r="C12" s="75"/>
      <c r="D12" s="75"/>
      <c r="E12" s="75"/>
      <c r="F12" s="75"/>
      <c r="G12" s="82"/>
      <c r="H12" s="74" t="s">
        <v>4</v>
      </c>
      <c r="I12" s="75"/>
      <c r="J12" s="75"/>
      <c r="K12" s="76"/>
      <c r="L12" s="29"/>
      <c r="M12" s="24"/>
      <c r="N12" s="24"/>
    </row>
    <row r="13" spans="1:90" s="24" customFormat="1" ht="15.75" x14ac:dyDescent="0.25">
      <c r="B13" s="23" t="s">
        <v>5</v>
      </c>
      <c r="C13" s="23" t="s">
        <v>6</v>
      </c>
      <c r="D13" s="23" t="s">
        <v>7</v>
      </c>
      <c r="E13" s="23" t="s">
        <v>8</v>
      </c>
      <c r="F13" s="23" t="s">
        <v>9</v>
      </c>
      <c r="G13" s="23" t="s">
        <v>10</v>
      </c>
      <c r="H13" s="26" t="s">
        <v>11</v>
      </c>
      <c r="I13" s="23" t="s">
        <v>12</v>
      </c>
      <c r="J13" s="23" t="s">
        <v>13</v>
      </c>
      <c r="K13" s="23" t="s">
        <v>14</v>
      </c>
      <c r="L13" s="29"/>
    </row>
    <row r="14" spans="1:90" ht="15.75" x14ac:dyDescent="0.25">
      <c r="B14" s="31"/>
      <c r="C14" s="31" t="s">
        <v>15</v>
      </c>
      <c r="D14" s="31" t="s">
        <v>15</v>
      </c>
      <c r="E14" s="31" t="s">
        <v>15</v>
      </c>
      <c r="F14" s="31" t="s">
        <v>15</v>
      </c>
      <c r="G14" s="18"/>
      <c r="H14" s="25"/>
      <c r="I14" s="18" t="s">
        <v>15</v>
      </c>
      <c r="J14" s="18" t="s">
        <v>15</v>
      </c>
      <c r="K14" s="66"/>
    </row>
    <row r="15" spans="1:90" ht="15.75" x14ac:dyDescent="0.25">
      <c r="B15" s="31"/>
      <c r="C15" s="31" t="s">
        <v>15</v>
      </c>
      <c r="D15" s="31" t="s">
        <v>15</v>
      </c>
      <c r="E15" s="31" t="s">
        <v>15</v>
      </c>
      <c r="F15" s="31" t="s">
        <v>15</v>
      </c>
      <c r="G15" s="18"/>
      <c r="H15" s="25"/>
      <c r="I15" s="18" t="s">
        <v>15</v>
      </c>
      <c r="J15" s="18" t="s">
        <v>15</v>
      </c>
      <c r="K15" s="66"/>
      <c r="L15" s="28"/>
    </row>
    <row r="16" spans="1:90" ht="15.75" x14ac:dyDescent="0.25">
      <c r="B16" s="31"/>
      <c r="C16" s="31" t="s">
        <v>15</v>
      </c>
      <c r="D16" s="31" t="s">
        <v>15</v>
      </c>
      <c r="E16" s="31" t="s">
        <v>15</v>
      </c>
      <c r="F16" s="31" t="s">
        <v>15</v>
      </c>
      <c r="G16" s="18"/>
      <c r="H16" s="25"/>
      <c r="I16" s="18" t="s">
        <v>15</v>
      </c>
      <c r="J16" s="18" t="s">
        <v>15</v>
      </c>
      <c r="K16" s="66"/>
      <c r="L16" s="28"/>
    </row>
    <row r="17" spans="2:12" ht="15.75" x14ac:dyDescent="0.25">
      <c r="B17" s="31"/>
      <c r="C17" s="31" t="s">
        <v>15</v>
      </c>
      <c r="D17" s="31" t="s">
        <v>15</v>
      </c>
      <c r="E17" s="31" t="s">
        <v>15</v>
      </c>
      <c r="F17" s="31" t="s">
        <v>15</v>
      </c>
      <c r="G17" s="18"/>
      <c r="H17" s="25"/>
      <c r="I17" s="18" t="s">
        <v>15</v>
      </c>
      <c r="J17" s="18" t="s">
        <v>15</v>
      </c>
      <c r="K17" s="66"/>
      <c r="L17" s="28"/>
    </row>
    <row r="18" spans="2:12" ht="15.75" x14ac:dyDescent="0.25">
      <c r="B18" s="31"/>
      <c r="C18" s="31" t="s">
        <v>15</v>
      </c>
      <c r="D18" s="31" t="s">
        <v>15</v>
      </c>
      <c r="E18" s="31" t="s">
        <v>15</v>
      </c>
      <c r="F18" s="31" t="s">
        <v>15</v>
      </c>
      <c r="G18" s="18"/>
      <c r="H18" s="25"/>
      <c r="I18" s="18" t="s">
        <v>15</v>
      </c>
      <c r="J18" s="18" t="s">
        <v>15</v>
      </c>
      <c r="K18" s="66"/>
      <c r="L18" s="28"/>
    </row>
    <row r="19" spans="2:12" ht="15.75" x14ac:dyDescent="0.25">
      <c r="B19" s="31"/>
      <c r="C19" s="31" t="s">
        <v>15</v>
      </c>
      <c r="D19" s="31" t="s">
        <v>15</v>
      </c>
      <c r="E19" s="31" t="s">
        <v>15</v>
      </c>
      <c r="F19" s="31" t="s">
        <v>15</v>
      </c>
      <c r="G19" s="18"/>
      <c r="H19" s="25"/>
      <c r="I19" s="18" t="s">
        <v>15</v>
      </c>
      <c r="J19" s="18" t="s">
        <v>15</v>
      </c>
      <c r="K19" s="66"/>
      <c r="L19" s="28"/>
    </row>
    <row r="20" spans="2:12" ht="15.75" x14ac:dyDescent="0.25">
      <c r="B20" s="31"/>
      <c r="C20" s="31" t="s">
        <v>15</v>
      </c>
      <c r="D20" s="31" t="s">
        <v>15</v>
      </c>
      <c r="E20" s="31" t="s">
        <v>15</v>
      </c>
      <c r="F20" s="31" t="s">
        <v>15</v>
      </c>
      <c r="G20" s="18"/>
      <c r="H20" s="25"/>
      <c r="I20" s="18" t="s">
        <v>15</v>
      </c>
      <c r="J20" s="18" t="s">
        <v>15</v>
      </c>
      <c r="K20" s="66"/>
      <c r="L20" s="28"/>
    </row>
    <row r="21" spans="2:12" ht="15.75" x14ac:dyDescent="0.25">
      <c r="B21" s="31"/>
      <c r="C21" s="31" t="s">
        <v>15</v>
      </c>
      <c r="D21" s="31" t="s">
        <v>15</v>
      </c>
      <c r="E21" s="31" t="s">
        <v>15</v>
      </c>
      <c r="F21" s="31" t="s">
        <v>15</v>
      </c>
      <c r="G21" s="18"/>
      <c r="H21" s="25"/>
      <c r="I21" s="18" t="s">
        <v>15</v>
      </c>
      <c r="J21" s="18" t="s">
        <v>15</v>
      </c>
      <c r="K21" s="66"/>
    </row>
    <row r="22" spans="2:12" ht="15.75" x14ac:dyDescent="0.25">
      <c r="B22" s="31"/>
      <c r="C22" s="31" t="s">
        <v>15</v>
      </c>
      <c r="D22" s="31" t="s">
        <v>15</v>
      </c>
      <c r="E22" s="31" t="s">
        <v>15</v>
      </c>
      <c r="F22" s="31" t="s">
        <v>15</v>
      </c>
      <c r="G22" s="18"/>
      <c r="H22" s="25"/>
      <c r="I22" s="18" t="s">
        <v>15</v>
      </c>
      <c r="J22" s="18" t="s">
        <v>15</v>
      </c>
      <c r="K22" s="66"/>
      <c r="L22" s="28"/>
    </row>
    <row r="23" spans="2:12" ht="15.75" x14ac:dyDescent="0.25">
      <c r="B23" s="31"/>
      <c r="C23" s="31" t="s">
        <v>15</v>
      </c>
      <c r="D23" s="31" t="s">
        <v>15</v>
      </c>
      <c r="E23" s="31" t="s">
        <v>15</v>
      </c>
      <c r="F23" s="31" t="s">
        <v>15</v>
      </c>
      <c r="G23" s="18"/>
      <c r="H23" s="25"/>
      <c r="I23" s="18" t="s">
        <v>15</v>
      </c>
      <c r="J23" s="18" t="s">
        <v>15</v>
      </c>
      <c r="K23" s="66"/>
      <c r="L23" s="28"/>
    </row>
    <row r="24" spans="2:12" ht="15.75" x14ac:dyDescent="0.25">
      <c r="B24" s="31"/>
      <c r="C24" s="31" t="s">
        <v>15</v>
      </c>
      <c r="D24" s="31" t="s">
        <v>15</v>
      </c>
      <c r="E24" s="31" t="s">
        <v>15</v>
      </c>
      <c r="F24" s="31" t="s">
        <v>15</v>
      </c>
      <c r="G24" s="18"/>
      <c r="H24" s="25"/>
      <c r="I24" s="18" t="s">
        <v>15</v>
      </c>
      <c r="J24" s="18" t="s">
        <v>15</v>
      </c>
      <c r="K24" s="66"/>
      <c r="L24" s="28"/>
    </row>
    <row r="25" spans="2:12" ht="15.75" x14ac:dyDescent="0.25">
      <c r="B25" s="31"/>
      <c r="C25" s="31" t="s">
        <v>15</v>
      </c>
      <c r="D25" s="31" t="s">
        <v>15</v>
      </c>
      <c r="E25" s="31" t="s">
        <v>15</v>
      </c>
      <c r="F25" s="31" t="s">
        <v>15</v>
      </c>
      <c r="G25" s="18"/>
      <c r="H25" s="25"/>
      <c r="I25" s="18" t="s">
        <v>15</v>
      </c>
      <c r="J25" s="18" t="s">
        <v>15</v>
      </c>
      <c r="K25" s="66"/>
      <c r="L25" s="28"/>
    </row>
    <row r="26" spans="2:12" ht="15.75" x14ac:dyDescent="0.25">
      <c r="B26" s="31"/>
      <c r="C26" s="31" t="s">
        <v>15</v>
      </c>
      <c r="D26" s="31" t="s">
        <v>15</v>
      </c>
      <c r="E26" s="31" t="s">
        <v>15</v>
      </c>
      <c r="F26" s="31" t="s">
        <v>15</v>
      </c>
      <c r="G26" s="18"/>
      <c r="H26" s="25"/>
      <c r="I26" s="18" t="s">
        <v>15</v>
      </c>
      <c r="J26" s="18" t="s">
        <v>15</v>
      </c>
      <c r="K26" s="66"/>
    </row>
    <row r="27" spans="2:12" ht="15.75" x14ac:dyDescent="0.25">
      <c r="B27" s="31"/>
      <c r="C27" s="31" t="s">
        <v>15</v>
      </c>
      <c r="D27" s="31" t="s">
        <v>15</v>
      </c>
      <c r="E27" s="31" t="s">
        <v>15</v>
      </c>
      <c r="F27" s="31" t="s">
        <v>15</v>
      </c>
      <c r="G27" s="18"/>
      <c r="H27" s="25"/>
      <c r="I27" s="18" t="s">
        <v>15</v>
      </c>
      <c r="J27" s="18" t="s">
        <v>15</v>
      </c>
      <c r="K27" s="66"/>
      <c r="L27" s="28"/>
    </row>
    <row r="28" spans="2:12" ht="15.75" x14ac:dyDescent="0.25">
      <c r="B28" s="31"/>
      <c r="C28" s="31" t="s">
        <v>15</v>
      </c>
      <c r="D28" s="31" t="s">
        <v>15</v>
      </c>
      <c r="E28" s="31" t="s">
        <v>15</v>
      </c>
      <c r="F28" s="31" t="s">
        <v>15</v>
      </c>
      <c r="G28" s="18"/>
      <c r="H28" s="25"/>
      <c r="I28" s="18" t="s">
        <v>15</v>
      </c>
      <c r="J28" s="18" t="s">
        <v>15</v>
      </c>
      <c r="K28" s="66"/>
      <c r="L28" s="28"/>
    </row>
    <row r="29" spans="2:12" ht="15.75" x14ac:dyDescent="0.25">
      <c r="B29" s="31"/>
      <c r="C29" s="31" t="s">
        <v>15</v>
      </c>
      <c r="D29" s="31" t="s">
        <v>15</v>
      </c>
      <c r="E29" s="31" t="s">
        <v>15</v>
      </c>
      <c r="F29" s="31" t="s">
        <v>15</v>
      </c>
      <c r="G29" s="18"/>
      <c r="H29" s="25"/>
      <c r="I29" s="18" t="s">
        <v>15</v>
      </c>
      <c r="J29" s="18" t="s">
        <v>15</v>
      </c>
      <c r="K29" s="66"/>
      <c r="L29" s="28"/>
    </row>
    <row r="30" spans="2:12" ht="15.75" x14ac:dyDescent="0.25">
      <c r="B30" s="31"/>
      <c r="C30" s="31" t="s">
        <v>15</v>
      </c>
      <c r="D30" s="31" t="s">
        <v>15</v>
      </c>
      <c r="E30" s="31" t="s">
        <v>15</v>
      </c>
      <c r="F30" s="31" t="s">
        <v>15</v>
      </c>
      <c r="G30" s="18"/>
      <c r="H30" s="25"/>
      <c r="I30" s="18" t="s">
        <v>15</v>
      </c>
      <c r="J30" s="18" t="s">
        <v>15</v>
      </c>
      <c r="K30" s="66"/>
      <c r="L30" s="28"/>
    </row>
    <row r="31" spans="2:12" ht="15.75" x14ac:dyDescent="0.25">
      <c r="B31" s="31"/>
      <c r="C31" s="31" t="s">
        <v>15</v>
      </c>
      <c r="D31" s="31" t="s">
        <v>15</v>
      </c>
      <c r="E31" s="31" t="s">
        <v>15</v>
      </c>
      <c r="F31" s="31" t="s">
        <v>15</v>
      </c>
      <c r="G31" s="18"/>
      <c r="H31" s="25"/>
      <c r="I31" s="18" t="s">
        <v>15</v>
      </c>
      <c r="J31" s="18" t="s">
        <v>15</v>
      </c>
      <c r="K31" s="66"/>
      <c r="L31" s="28"/>
    </row>
    <row r="32" spans="2:12" x14ac:dyDescent="0.2">
      <c r="I32" s="27"/>
      <c r="J32" s="27"/>
    </row>
    <row r="33" spans="2:9" ht="15.75" x14ac:dyDescent="0.25">
      <c r="B33" s="55" t="s">
        <v>16</v>
      </c>
      <c r="C33" s="56"/>
      <c r="D33" s="71"/>
      <c r="E33" s="55" t="s">
        <v>17</v>
      </c>
      <c r="F33" s="56"/>
      <c r="G33" s="71"/>
      <c r="H33" s="55" t="s">
        <v>18</v>
      </c>
      <c r="I33" s="71"/>
    </row>
    <row r="34" spans="2:9" ht="15.75" x14ac:dyDescent="0.25">
      <c r="B34" s="56"/>
      <c r="C34" s="56"/>
      <c r="D34" s="71"/>
      <c r="E34" s="55" t="s">
        <v>19</v>
      </c>
      <c r="F34" s="56"/>
      <c r="G34" s="71"/>
      <c r="H34" s="56"/>
      <c r="I34" s="71"/>
    </row>
    <row r="35" spans="2:9" ht="15.75" x14ac:dyDescent="0.25">
      <c r="B35" s="56"/>
      <c r="C35" s="56"/>
      <c r="D35" s="71"/>
      <c r="E35" s="55"/>
      <c r="F35" s="56"/>
      <c r="G35" s="71"/>
      <c r="H35" s="56"/>
      <c r="I35" s="71"/>
    </row>
    <row r="36" spans="2:9" ht="15.75" x14ac:dyDescent="0.25">
      <c r="B36" s="56" t="s">
        <v>20</v>
      </c>
      <c r="C36" s="56"/>
      <c r="D36" s="71"/>
      <c r="E36" s="56" t="s">
        <v>20</v>
      </c>
      <c r="F36" s="56"/>
      <c r="G36" s="71"/>
      <c r="H36" s="56" t="s">
        <v>20</v>
      </c>
      <c r="I36" s="71"/>
    </row>
    <row r="37" spans="2:9" ht="15.75" x14ac:dyDescent="0.25">
      <c r="B37" s="56" t="s">
        <v>21</v>
      </c>
      <c r="C37" s="56"/>
      <c r="D37" s="71"/>
      <c r="E37" s="56" t="s">
        <v>21</v>
      </c>
      <c r="F37" s="56"/>
      <c r="G37" s="71"/>
      <c r="H37" s="56" t="s">
        <v>21</v>
      </c>
      <c r="I37" s="71"/>
    </row>
  </sheetData>
  <mergeCells count="11">
    <mergeCell ref="B1:J1"/>
    <mergeCell ref="K2:K4"/>
    <mergeCell ref="B5:K5"/>
    <mergeCell ref="B2:C2"/>
    <mergeCell ref="B3:C4"/>
    <mergeCell ref="H12:K12"/>
    <mergeCell ref="D2:J4"/>
    <mergeCell ref="B7:K7"/>
    <mergeCell ref="B9:J9"/>
    <mergeCell ref="B12:G12"/>
    <mergeCell ref="B11:K11"/>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lista!$B$3:$B$30</xm:f>
          </x14:formula1>
          <xm:sqref>J14:J31</xm:sqref>
        </x14:dataValidation>
        <x14:dataValidation type="list" allowBlank="1" showInputMessage="1" showErrorMessage="1">
          <x14:formula1>
            <xm:f>lista!$N$3:$N$5</xm:f>
          </x14:formula1>
          <xm:sqref>I14:I31</xm:sqref>
        </x14:dataValidation>
        <x14:dataValidation type="list" allowBlank="1" showInputMessage="1" showErrorMessage="1" prompt="Si desea publicar, modificar o eliminar información de la sección Aplicaciones de GeoMedellin, seleccione Si  y diligencie la pestaña Aplicaciones, en caso contrario seleccione No. ">
          <x14:formula1>
            <xm:f>lista!$D$3:$D$5</xm:f>
          </x14:formula1>
          <xm:sqref>C14:C31</xm:sqref>
        </x14:dataValidation>
        <x14:dataValidation type="list" allowBlank="1" showInputMessage="1" showErrorMessage="1" prompt="Si desea publicar, modificar o eliminar información de la sección Geoservicios de GeoMedellin, seleccione Si  y diligencie la pestaña Geoservicios, en caso contrario seleccione No. ">
          <x14:formula1>
            <xm:f>lista!$D$3:$D$5</xm:f>
          </x14:formula1>
          <xm:sqref>D14:D31</xm:sqref>
        </x14:dataValidation>
        <x14:dataValidation type="list" allowBlank="1" showInputMessage="1" showErrorMessage="1" prompt="Si desea publicar, modificar o eliminar información de la sección Datos Abiertos de GeoMedellin, seleccione Si  y diligencie la pestaña Datos Abiertos, en caso contrario seleccione No. ">
          <x14:formula1>
            <xm:f>lista!$D$3:$D$5</xm:f>
          </x14:formula1>
          <xm:sqref>E14:E31</xm:sqref>
        </x14:dataValidation>
        <x14:dataValidation type="list" allowBlank="1" showInputMessage="1" showErrorMessage="1" prompt="Si desea publicar, modificar o eliminar información de la sección Documentación de GeoMedellin, seleccione Si  y diligencie la pestaña Documentación, en caso contrario seleccione No.">
          <x14:formula1>
            <xm:f>lista!$D$3:$D$5</xm:f>
          </x14:formula1>
          <xm:sqref>F14:F31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9"/>
  <sheetViews>
    <sheetView showGridLines="0" topLeftCell="A4" zoomScale="82" zoomScaleNormal="82" workbookViewId="0">
      <selection activeCell="F12" sqref="F12"/>
    </sheetView>
  </sheetViews>
  <sheetFormatPr baseColWidth="10" defaultColWidth="11.42578125" defaultRowHeight="12.75" x14ac:dyDescent="0.2"/>
  <cols>
    <col min="1" max="1" width="1.7109375" style="10" customWidth="1"/>
    <col min="2" max="2" width="20.7109375" style="10" customWidth="1"/>
    <col min="3" max="3" width="35.42578125" style="10" customWidth="1"/>
    <col min="4" max="4" width="42.28515625" style="10" customWidth="1"/>
    <col min="5" max="5" width="32.42578125" style="10" customWidth="1"/>
    <col min="6" max="6" width="21.140625" style="10" customWidth="1"/>
    <col min="7" max="7" width="32.28515625" style="10" customWidth="1"/>
    <col min="8" max="8" width="23.42578125" style="10" customWidth="1"/>
    <col min="9" max="9" width="40.7109375" style="10" customWidth="1"/>
    <col min="10" max="16384" width="11.42578125" style="10"/>
  </cols>
  <sheetData>
    <row r="1" spans="1:88" s="12" customFormat="1" ht="16.5" x14ac:dyDescent="0.3">
      <c r="A1" s="13"/>
      <c r="B1" s="83"/>
      <c r="C1" s="84"/>
      <c r="D1" s="84"/>
      <c r="E1" s="84"/>
      <c r="F1" s="84"/>
      <c r="G1" s="84"/>
      <c r="H1" s="84"/>
      <c r="I1" s="19"/>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row>
    <row r="2" spans="1:88" s="12" customFormat="1" ht="16.5" customHeight="1" x14ac:dyDescent="0.3">
      <c r="A2" s="13"/>
      <c r="B2" s="89" t="s">
        <v>269</v>
      </c>
      <c r="C2" s="90"/>
      <c r="D2" s="77" t="s">
        <v>268</v>
      </c>
      <c r="E2" s="78"/>
      <c r="F2" s="78"/>
      <c r="G2" s="78"/>
      <c r="H2" s="79"/>
      <c r="I2" s="8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row>
    <row r="3" spans="1:88" s="12" customFormat="1" ht="24.75" customHeight="1" x14ac:dyDescent="0.3">
      <c r="A3" s="13"/>
      <c r="B3" s="91" t="s">
        <v>278</v>
      </c>
      <c r="C3" s="92"/>
      <c r="D3" s="77"/>
      <c r="E3" s="78"/>
      <c r="F3" s="78"/>
      <c r="G3" s="78"/>
      <c r="H3" s="79"/>
      <c r="I3" s="86"/>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s="12" customFormat="1" ht="26.25" customHeight="1" x14ac:dyDescent="0.3">
      <c r="A4" s="13"/>
      <c r="B4" s="93"/>
      <c r="C4" s="94"/>
      <c r="D4" s="77"/>
      <c r="E4" s="78"/>
      <c r="F4" s="78"/>
      <c r="G4" s="78"/>
      <c r="H4" s="79"/>
      <c r="I4" s="86"/>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row>
    <row r="5" spans="1:88" s="12" customFormat="1" ht="16.5" x14ac:dyDescent="0.3">
      <c r="A5" s="13"/>
      <c r="B5" s="83"/>
      <c r="C5" s="84"/>
      <c r="D5" s="84"/>
      <c r="E5" s="84"/>
      <c r="F5" s="84"/>
      <c r="G5" s="84"/>
      <c r="H5" s="84"/>
      <c r="I5" s="87"/>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s="12" customFormat="1" ht="9" customHeight="1" x14ac:dyDescent="0.3">
      <c r="A6" s="13"/>
      <c r="B6" s="14"/>
      <c r="C6" s="14"/>
      <c r="D6" s="14"/>
      <c r="E6" s="14"/>
      <c r="F6" s="14"/>
      <c r="H6" s="11"/>
      <c r="I6" s="14"/>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s="12" customFormat="1" ht="15.95" customHeight="1" x14ac:dyDescent="0.3">
      <c r="A7" s="13"/>
      <c r="B7" s="80" t="s">
        <v>0</v>
      </c>
      <c r="C7" s="80"/>
      <c r="D7" s="80"/>
      <c r="E7" s="80"/>
      <c r="F7" s="80"/>
      <c r="G7" s="80"/>
      <c r="H7" s="80"/>
      <c r="I7" s="80"/>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row>
    <row r="8" spans="1:88" s="12" customFormat="1" ht="6.95" customHeight="1" x14ac:dyDescent="0.3">
      <c r="A8" s="13"/>
      <c r="B8" s="15"/>
      <c r="C8" s="14"/>
      <c r="D8" s="14"/>
      <c r="E8" s="14"/>
      <c r="F8" s="16"/>
      <c r="H8" s="11"/>
      <c r="I8" s="14"/>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row>
    <row r="9" spans="1:88" s="12" customFormat="1" ht="24" customHeight="1" x14ac:dyDescent="0.3">
      <c r="A9" s="13"/>
      <c r="B9" s="81" t="s">
        <v>1</v>
      </c>
      <c r="C9" s="81"/>
      <c r="D9" s="81"/>
      <c r="E9" s="81"/>
      <c r="F9" s="81"/>
      <c r="G9" s="81"/>
      <c r="H9" s="81"/>
      <c r="I9" s="17">
        <f>InformacionGeneral!K9</f>
        <v>45117</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row>
    <row r="11" spans="1:88" s="30" customFormat="1" ht="15.75" x14ac:dyDescent="0.25">
      <c r="B11" s="22" t="s">
        <v>22</v>
      </c>
      <c r="C11" s="22" t="s">
        <v>23</v>
      </c>
      <c r="D11" s="22" t="s">
        <v>24</v>
      </c>
      <c r="E11" s="22" t="s">
        <v>25</v>
      </c>
      <c r="F11" s="22" t="s">
        <v>26</v>
      </c>
      <c r="G11" s="22" t="s">
        <v>27</v>
      </c>
      <c r="H11" s="22" t="s">
        <v>28</v>
      </c>
      <c r="I11" s="22" t="s">
        <v>29</v>
      </c>
    </row>
    <row r="12" spans="1:88" ht="15.75" x14ac:dyDescent="0.25">
      <c r="B12" s="18" t="s">
        <v>15</v>
      </c>
      <c r="C12" s="18"/>
      <c r="D12" s="18"/>
      <c r="E12" s="31" t="s">
        <v>15</v>
      </c>
      <c r="F12" s="31" t="s">
        <v>15</v>
      </c>
      <c r="G12" s="31"/>
      <c r="H12" s="31" t="s">
        <v>15</v>
      </c>
      <c r="I12" s="18"/>
    </row>
    <row r="13" spans="1:88" ht="15.75" x14ac:dyDescent="0.25">
      <c r="B13" s="18" t="s">
        <v>15</v>
      </c>
      <c r="C13" s="18"/>
      <c r="D13" s="18"/>
      <c r="E13" s="31" t="s">
        <v>15</v>
      </c>
      <c r="F13" s="31" t="s">
        <v>15</v>
      </c>
      <c r="G13" s="31"/>
      <c r="H13" s="31" t="s">
        <v>15</v>
      </c>
      <c r="I13" s="18"/>
    </row>
    <row r="14" spans="1:88" ht="15.75" x14ac:dyDescent="0.25">
      <c r="B14" s="18" t="s">
        <v>15</v>
      </c>
      <c r="C14" s="18"/>
      <c r="D14" s="18"/>
      <c r="E14" s="31" t="s">
        <v>15</v>
      </c>
      <c r="F14" s="31" t="s">
        <v>15</v>
      </c>
      <c r="G14" s="31"/>
      <c r="H14" s="31" t="s">
        <v>15</v>
      </c>
      <c r="I14" s="18"/>
    </row>
    <row r="15" spans="1:88" ht="15.75" x14ac:dyDescent="0.25">
      <c r="B15" s="18" t="s">
        <v>15</v>
      </c>
      <c r="C15" s="18"/>
      <c r="D15" s="18"/>
      <c r="E15" s="31" t="s">
        <v>15</v>
      </c>
      <c r="F15" s="31" t="s">
        <v>15</v>
      </c>
      <c r="G15" s="31"/>
      <c r="H15" s="31" t="s">
        <v>15</v>
      </c>
      <c r="I15" s="18"/>
    </row>
    <row r="16" spans="1:88" ht="15.75" x14ac:dyDescent="0.25">
      <c r="B16" s="18" t="s">
        <v>15</v>
      </c>
      <c r="C16" s="18"/>
      <c r="D16" s="18"/>
      <c r="E16" s="31" t="s">
        <v>15</v>
      </c>
      <c r="F16" s="31" t="s">
        <v>15</v>
      </c>
      <c r="G16" s="31"/>
      <c r="H16" s="31" t="s">
        <v>15</v>
      </c>
      <c r="I16" s="18"/>
    </row>
    <row r="17" spans="2:9" ht="15.75" x14ac:dyDescent="0.25">
      <c r="B17" s="18" t="s">
        <v>15</v>
      </c>
      <c r="C17" s="18"/>
      <c r="D17" s="18"/>
      <c r="E17" s="31" t="s">
        <v>15</v>
      </c>
      <c r="F17" s="31" t="s">
        <v>15</v>
      </c>
      <c r="G17" s="31"/>
      <c r="H17" s="31" t="s">
        <v>15</v>
      </c>
      <c r="I17" s="18"/>
    </row>
    <row r="18" spans="2:9" ht="15.75" x14ac:dyDescent="0.25">
      <c r="B18" s="18" t="s">
        <v>15</v>
      </c>
      <c r="C18" s="18"/>
      <c r="D18" s="18"/>
      <c r="E18" s="31" t="s">
        <v>15</v>
      </c>
      <c r="F18" s="31" t="s">
        <v>15</v>
      </c>
      <c r="G18" s="31"/>
      <c r="H18" s="31" t="s">
        <v>15</v>
      </c>
      <c r="I18" s="18"/>
    </row>
    <row r="19" spans="2:9" ht="15.75" x14ac:dyDescent="0.25">
      <c r="B19" s="18" t="s">
        <v>15</v>
      </c>
      <c r="C19" s="18"/>
      <c r="D19" s="18"/>
      <c r="E19" s="31" t="s">
        <v>15</v>
      </c>
      <c r="F19" s="31" t="s">
        <v>15</v>
      </c>
      <c r="G19" s="31"/>
      <c r="H19" s="31" t="s">
        <v>15</v>
      </c>
      <c r="I19" s="18"/>
    </row>
    <row r="20" spans="2:9" ht="15.75" x14ac:dyDescent="0.25">
      <c r="B20" s="18" t="s">
        <v>15</v>
      </c>
      <c r="C20" s="18"/>
      <c r="D20" s="18"/>
      <c r="E20" s="31" t="s">
        <v>15</v>
      </c>
      <c r="F20" s="31" t="s">
        <v>15</v>
      </c>
      <c r="G20" s="31"/>
      <c r="H20" s="31" t="s">
        <v>15</v>
      </c>
      <c r="I20" s="18"/>
    </row>
    <row r="21" spans="2:9" ht="15.75" x14ac:dyDescent="0.25">
      <c r="B21" s="18" t="s">
        <v>15</v>
      </c>
      <c r="C21" s="18"/>
      <c r="D21" s="18"/>
      <c r="E21" s="31" t="s">
        <v>15</v>
      </c>
      <c r="F21" s="31" t="s">
        <v>15</v>
      </c>
      <c r="G21" s="31"/>
      <c r="H21" s="31" t="s">
        <v>15</v>
      </c>
      <c r="I21" s="18"/>
    </row>
    <row r="22" spans="2:9" ht="15.75" x14ac:dyDescent="0.25">
      <c r="B22" s="18" t="s">
        <v>15</v>
      </c>
      <c r="C22" s="18"/>
      <c r="D22" s="18"/>
      <c r="E22" s="31" t="s">
        <v>15</v>
      </c>
      <c r="F22" s="31" t="s">
        <v>15</v>
      </c>
      <c r="G22" s="31"/>
      <c r="H22" s="31" t="s">
        <v>15</v>
      </c>
      <c r="I22" s="18"/>
    </row>
    <row r="23" spans="2:9" ht="15.75" x14ac:dyDescent="0.25">
      <c r="B23" s="18" t="s">
        <v>15</v>
      </c>
      <c r="C23" s="18"/>
      <c r="D23" s="18"/>
      <c r="E23" s="31" t="s">
        <v>15</v>
      </c>
      <c r="F23" s="31" t="s">
        <v>15</v>
      </c>
      <c r="G23" s="31"/>
      <c r="H23" s="31" t="s">
        <v>15</v>
      </c>
      <c r="I23" s="18"/>
    </row>
    <row r="24" spans="2:9" ht="15.75" x14ac:dyDescent="0.25">
      <c r="B24" s="18" t="s">
        <v>15</v>
      </c>
      <c r="C24" s="18"/>
      <c r="D24" s="18"/>
      <c r="E24" s="31" t="s">
        <v>15</v>
      </c>
      <c r="F24" s="31" t="s">
        <v>15</v>
      </c>
      <c r="G24" s="31"/>
      <c r="H24" s="31" t="s">
        <v>15</v>
      </c>
      <c r="I24" s="18"/>
    </row>
    <row r="25" spans="2:9" ht="15.75" x14ac:dyDescent="0.25">
      <c r="B25" s="18" t="s">
        <v>15</v>
      </c>
      <c r="C25" s="18"/>
      <c r="D25" s="18"/>
      <c r="E25" s="31" t="s">
        <v>15</v>
      </c>
      <c r="F25" s="31" t="s">
        <v>15</v>
      </c>
      <c r="G25" s="31"/>
      <c r="H25" s="31" t="s">
        <v>15</v>
      </c>
      <c r="I25" s="18"/>
    </row>
    <row r="26" spans="2:9" ht="15.75" x14ac:dyDescent="0.25">
      <c r="B26" s="18" t="s">
        <v>15</v>
      </c>
      <c r="C26" s="18"/>
      <c r="D26" s="18"/>
      <c r="E26" s="31" t="s">
        <v>15</v>
      </c>
      <c r="F26" s="31" t="s">
        <v>15</v>
      </c>
      <c r="G26" s="31"/>
      <c r="H26" s="31" t="s">
        <v>15</v>
      </c>
      <c r="I26" s="18"/>
    </row>
    <row r="27" spans="2:9" ht="15.75" x14ac:dyDescent="0.25">
      <c r="B27" s="18" t="s">
        <v>15</v>
      </c>
      <c r="C27" s="18"/>
      <c r="D27" s="18"/>
      <c r="E27" s="31" t="s">
        <v>15</v>
      </c>
      <c r="F27" s="31" t="s">
        <v>15</v>
      </c>
      <c r="G27" s="31"/>
      <c r="H27" s="31" t="s">
        <v>15</v>
      </c>
      <c r="I27" s="18"/>
    </row>
    <row r="28" spans="2:9" ht="15.75" x14ac:dyDescent="0.25">
      <c r="B28" s="18" t="s">
        <v>15</v>
      </c>
      <c r="C28" s="18"/>
      <c r="D28" s="18"/>
      <c r="E28" s="31" t="s">
        <v>15</v>
      </c>
      <c r="F28" s="31" t="s">
        <v>15</v>
      </c>
      <c r="G28" s="31"/>
      <c r="H28" s="31" t="s">
        <v>15</v>
      </c>
      <c r="I28" s="18"/>
    </row>
    <row r="29" spans="2:9" ht="15.75" x14ac:dyDescent="0.25">
      <c r="B29" s="18" t="s">
        <v>15</v>
      </c>
      <c r="C29" s="18"/>
      <c r="D29" s="18"/>
      <c r="E29" s="31" t="s">
        <v>15</v>
      </c>
      <c r="F29" s="31" t="s">
        <v>15</v>
      </c>
      <c r="G29" s="31"/>
      <c r="H29" s="31" t="s">
        <v>15</v>
      </c>
      <c r="I29" s="18"/>
    </row>
  </sheetData>
  <mergeCells count="8">
    <mergeCell ref="B1:H1"/>
    <mergeCell ref="D2:H4"/>
    <mergeCell ref="B5:I5"/>
    <mergeCell ref="B7:I7"/>
    <mergeCell ref="B9:H9"/>
    <mergeCell ref="I2:I4"/>
    <mergeCell ref="B2:C2"/>
    <mergeCell ref="B3:C4"/>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lista!$A$3:$A$6</xm:f>
          </x14:formula1>
          <xm:sqref>B12:B29</xm:sqref>
        </x14:dataValidation>
        <x14:dataValidation type="list" allowBlank="1" showInputMessage="1" showErrorMessage="1">
          <x14:formula1>
            <xm:f>lista!$C$3:$C$30</xm:f>
          </x14:formula1>
          <xm:sqref>E12:E29</xm:sqref>
        </x14:dataValidation>
        <x14:dataValidation type="list" allowBlank="1" showInputMessage="1" showErrorMessage="1">
          <x14:formula1>
            <xm:f>lista!$F$3:$F$6</xm:f>
          </x14:formula1>
          <xm:sqref>F12:F29</xm:sqref>
        </x14:dataValidation>
        <x14:dataValidation type="list" allowBlank="1" showInputMessage="1" showErrorMessage="1">
          <x14:formula1>
            <xm:f>lista!$D$3:$D$5</xm:f>
          </x14:formula1>
          <xm:sqref>H12:H29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30"/>
  <sheetViews>
    <sheetView showGridLines="0" zoomScale="91" zoomScaleNormal="91" workbookViewId="0">
      <selection activeCell="B12" sqref="B12"/>
    </sheetView>
  </sheetViews>
  <sheetFormatPr baseColWidth="10" defaultColWidth="11.42578125" defaultRowHeight="12.75" x14ac:dyDescent="0.2"/>
  <cols>
    <col min="1" max="1" width="1.7109375" style="10" customWidth="1"/>
    <col min="2" max="2" width="20.85546875" style="10" customWidth="1"/>
    <col min="3" max="3" width="35.42578125" style="10" customWidth="1"/>
    <col min="4" max="4" width="42.28515625" style="10" customWidth="1"/>
    <col min="5" max="5" width="32.42578125" style="10" customWidth="1"/>
    <col min="6" max="6" width="21.140625" style="10" customWidth="1"/>
    <col min="7" max="7" width="27.42578125" style="10" customWidth="1"/>
    <col min="8" max="8" width="32.28515625" style="10" customWidth="1"/>
    <col min="9" max="9" width="23.28515625" style="10" customWidth="1"/>
    <col min="10" max="10" width="38.85546875" style="10" customWidth="1"/>
    <col min="11" max="16384" width="11.42578125" style="10"/>
  </cols>
  <sheetData>
    <row r="1" spans="1:89" s="12" customFormat="1" ht="16.5" x14ac:dyDescent="0.3">
      <c r="A1" s="13"/>
      <c r="B1" s="83"/>
      <c r="C1" s="84"/>
      <c r="D1" s="84"/>
      <c r="E1" s="84"/>
      <c r="F1" s="84"/>
      <c r="G1" s="84"/>
      <c r="H1" s="84"/>
      <c r="I1" s="84"/>
      <c r="J1" s="19"/>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s="12" customFormat="1" ht="16.5" customHeight="1" x14ac:dyDescent="0.3">
      <c r="A2" s="13"/>
      <c r="B2" s="89" t="s">
        <v>269</v>
      </c>
      <c r="C2" s="90"/>
      <c r="D2" s="78" t="s">
        <v>268</v>
      </c>
      <c r="E2" s="78"/>
      <c r="F2" s="78"/>
      <c r="G2" s="78"/>
      <c r="H2" s="78"/>
      <c r="I2" s="79"/>
      <c r="J2" s="85"/>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s="12" customFormat="1" ht="24.75" customHeight="1" x14ac:dyDescent="0.3">
      <c r="A3" s="13"/>
      <c r="B3" s="91" t="s">
        <v>278</v>
      </c>
      <c r="C3" s="92"/>
      <c r="D3" s="78"/>
      <c r="E3" s="78"/>
      <c r="F3" s="78"/>
      <c r="G3" s="78"/>
      <c r="H3" s="78"/>
      <c r="I3" s="79"/>
      <c r="J3" s="86"/>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6.25" customHeight="1" x14ac:dyDescent="0.3">
      <c r="A4" s="13"/>
      <c r="B4" s="93"/>
      <c r="C4" s="94"/>
      <c r="D4" s="78"/>
      <c r="E4" s="78"/>
      <c r="F4" s="78"/>
      <c r="G4" s="78"/>
      <c r="H4" s="78"/>
      <c r="I4" s="79"/>
      <c r="J4" s="86"/>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s="12" customFormat="1" ht="16.5" x14ac:dyDescent="0.3">
      <c r="A5" s="13"/>
      <c r="B5" s="83"/>
      <c r="C5" s="84"/>
      <c r="D5" s="84"/>
      <c r="E5" s="84"/>
      <c r="F5" s="84"/>
      <c r="G5" s="84"/>
      <c r="H5" s="84"/>
      <c r="I5" s="84"/>
      <c r="J5" s="87"/>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9" customHeight="1" x14ac:dyDescent="0.3">
      <c r="A6" s="13"/>
      <c r="B6" s="14"/>
      <c r="C6" s="14"/>
      <c r="D6" s="14"/>
      <c r="E6" s="14"/>
      <c r="F6" s="14"/>
      <c r="G6" s="14"/>
      <c r="I6" s="11"/>
      <c r="J6" s="14"/>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s="12" customFormat="1" ht="15.95" customHeight="1" x14ac:dyDescent="0.3">
      <c r="A7" s="13"/>
      <c r="B7" s="80" t="s">
        <v>0</v>
      </c>
      <c r="C7" s="80"/>
      <c r="D7" s="80"/>
      <c r="E7" s="80"/>
      <c r="F7" s="80"/>
      <c r="G7" s="80"/>
      <c r="H7" s="80"/>
      <c r="I7" s="80"/>
      <c r="J7" s="80"/>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6.95" customHeight="1" x14ac:dyDescent="0.3">
      <c r="A8" s="13"/>
      <c r="B8" s="15"/>
      <c r="C8" s="14"/>
      <c r="D8" s="14"/>
      <c r="E8" s="14"/>
      <c r="F8" s="16"/>
      <c r="G8" s="16"/>
      <c r="I8" s="11"/>
      <c r="J8" s="14"/>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ht="24" customHeight="1" x14ac:dyDescent="0.3">
      <c r="A9" s="13"/>
      <c r="B9" s="81" t="s">
        <v>1</v>
      </c>
      <c r="C9" s="81"/>
      <c r="D9" s="81"/>
      <c r="E9" s="81"/>
      <c r="F9" s="81"/>
      <c r="G9" s="81"/>
      <c r="H9" s="81"/>
      <c r="I9" s="81"/>
      <c r="J9" s="17">
        <f>InformacionGeneral!K9</f>
        <v>45117</v>
      </c>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1" spans="1:89" s="31" customFormat="1" ht="15.75" x14ac:dyDescent="0.25">
      <c r="B11" s="32" t="s">
        <v>22</v>
      </c>
      <c r="C11" s="32" t="s">
        <v>30</v>
      </c>
      <c r="D11" s="32" t="s">
        <v>24</v>
      </c>
      <c r="E11" s="32" t="s">
        <v>25</v>
      </c>
      <c r="F11" s="33" t="s">
        <v>31</v>
      </c>
      <c r="G11" s="33" t="s">
        <v>32</v>
      </c>
      <c r="H11" s="33" t="s">
        <v>33</v>
      </c>
      <c r="I11" s="32" t="s">
        <v>28</v>
      </c>
      <c r="J11" s="34" t="s">
        <v>29</v>
      </c>
    </row>
    <row r="12" spans="1:89" s="18" customFormat="1" ht="15.75" x14ac:dyDescent="0.25">
      <c r="B12" s="48" t="s">
        <v>15</v>
      </c>
      <c r="C12" s="47"/>
      <c r="D12" s="47"/>
      <c r="E12" s="47" t="s">
        <v>15</v>
      </c>
      <c r="F12" s="47" t="s">
        <v>15</v>
      </c>
      <c r="G12" s="47" t="s">
        <v>15</v>
      </c>
      <c r="H12" s="47"/>
      <c r="I12" s="47" t="s">
        <v>15</v>
      </c>
      <c r="J12" s="47"/>
    </row>
    <row r="13" spans="1:89" s="18" customFormat="1" ht="15.75" x14ac:dyDescent="0.25">
      <c r="B13" s="48" t="s">
        <v>15</v>
      </c>
      <c r="C13" s="47"/>
      <c r="D13" s="47"/>
      <c r="E13" s="47" t="s">
        <v>15</v>
      </c>
      <c r="F13" s="47" t="s">
        <v>15</v>
      </c>
      <c r="G13" s="47" t="s">
        <v>15</v>
      </c>
      <c r="H13" s="47"/>
      <c r="I13" s="47" t="s">
        <v>15</v>
      </c>
      <c r="J13" s="47"/>
    </row>
    <row r="14" spans="1:89" s="18" customFormat="1" ht="15.75" x14ac:dyDescent="0.25">
      <c r="B14" s="48" t="s">
        <v>15</v>
      </c>
      <c r="C14" s="47"/>
      <c r="D14" s="47"/>
      <c r="E14" s="47" t="s">
        <v>15</v>
      </c>
      <c r="F14" s="47" t="s">
        <v>15</v>
      </c>
      <c r="G14" s="47" t="s">
        <v>15</v>
      </c>
      <c r="H14" s="47"/>
      <c r="I14" s="47" t="s">
        <v>15</v>
      </c>
      <c r="J14" s="47"/>
    </row>
    <row r="15" spans="1:89" s="18" customFormat="1" ht="15.75" x14ac:dyDescent="0.25">
      <c r="B15" s="48" t="s">
        <v>15</v>
      </c>
      <c r="C15" s="47"/>
      <c r="D15" s="47"/>
      <c r="E15" s="47" t="s">
        <v>15</v>
      </c>
      <c r="F15" s="47" t="s">
        <v>15</v>
      </c>
      <c r="G15" s="47" t="s">
        <v>15</v>
      </c>
      <c r="H15" s="47"/>
      <c r="I15" s="47" t="s">
        <v>15</v>
      </c>
      <c r="J15" s="47"/>
    </row>
    <row r="16" spans="1:89" s="18" customFormat="1" ht="15.75" x14ac:dyDescent="0.25">
      <c r="B16" s="48" t="s">
        <v>15</v>
      </c>
      <c r="C16" s="47"/>
      <c r="D16" s="47"/>
      <c r="E16" s="47" t="s">
        <v>15</v>
      </c>
      <c r="F16" s="47" t="s">
        <v>15</v>
      </c>
      <c r="G16" s="47" t="s">
        <v>15</v>
      </c>
      <c r="H16" s="47"/>
      <c r="I16" s="47" t="s">
        <v>15</v>
      </c>
      <c r="J16" s="47"/>
    </row>
    <row r="17" spans="2:10" s="18" customFormat="1" ht="15.75" x14ac:dyDescent="0.25">
      <c r="B17" s="48" t="s">
        <v>15</v>
      </c>
      <c r="C17" s="47"/>
      <c r="D17" s="47"/>
      <c r="E17" s="47" t="s">
        <v>15</v>
      </c>
      <c r="F17" s="47" t="s">
        <v>15</v>
      </c>
      <c r="G17" s="47" t="s">
        <v>15</v>
      </c>
      <c r="H17" s="47"/>
      <c r="I17" s="47" t="s">
        <v>15</v>
      </c>
      <c r="J17" s="47"/>
    </row>
    <row r="18" spans="2:10" s="18" customFormat="1" ht="15.75" x14ac:dyDescent="0.25">
      <c r="B18" s="48" t="s">
        <v>15</v>
      </c>
      <c r="C18" s="47"/>
      <c r="D18" s="47"/>
      <c r="E18" s="47" t="s">
        <v>15</v>
      </c>
      <c r="F18" s="47" t="s">
        <v>15</v>
      </c>
      <c r="G18" s="47" t="s">
        <v>15</v>
      </c>
      <c r="H18" s="47"/>
      <c r="I18" s="47" t="s">
        <v>15</v>
      </c>
      <c r="J18" s="47"/>
    </row>
    <row r="19" spans="2:10" s="18" customFormat="1" ht="15.75" x14ac:dyDescent="0.25">
      <c r="B19" s="48" t="s">
        <v>15</v>
      </c>
      <c r="C19" s="47"/>
      <c r="D19" s="47"/>
      <c r="E19" s="47" t="s">
        <v>15</v>
      </c>
      <c r="F19" s="47" t="s">
        <v>15</v>
      </c>
      <c r="G19" s="47" t="s">
        <v>15</v>
      </c>
      <c r="H19" s="47"/>
      <c r="I19" s="47" t="s">
        <v>15</v>
      </c>
      <c r="J19" s="47"/>
    </row>
    <row r="20" spans="2:10" s="18" customFormat="1" ht="15.75" x14ac:dyDescent="0.25">
      <c r="B20" s="48" t="s">
        <v>15</v>
      </c>
      <c r="C20" s="47"/>
      <c r="D20" s="47"/>
      <c r="E20" s="47" t="s">
        <v>15</v>
      </c>
      <c r="F20" s="47" t="s">
        <v>15</v>
      </c>
      <c r="G20" s="47" t="s">
        <v>15</v>
      </c>
      <c r="H20" s="47"/>
      <c r="I20" s="47" t="s">
        <v>15</v>
      </c>
      <c r="J20" s="47"/>
    </row>
    <row r="21" spans="2:10" s="18" customFormat="1" ht="15.75" x14ac:dyDescent="0.25">
      <c r="B21" s="48" t="s">
        <v>15</v>
      </c>
      <c r="C21" s="47"/>
      <c r="D21" s="47"/>
      <c r="E21" s="47" t="s">
        <v>15</v>
      </c>
      <c r="F21" s="47" t="s">
        <v>15</v>
      </c>
      <c r="G21" s="47" t="s">
        <v>15</v>
      </c>
      <c r="H21" s="47"/>
      <c r="I21" s="47" t="s">
        <v>15</v>
      </c>
      <c r="J21" s="47"/>
    </row>
    <row r="22" spans="2:10" s="18" customFormat="1" ht="15.75" x14ac:dyDescent="0.25">
      <c r="B22" s="48" t="s">
        <v>15</v>
      </c>
      <c r="C22" s="47"/>
      <c r="D22" s="47"/>
      <c r="E22" s="47" t="s">
        <v>15</v>
      </c>
      <c r="F22" s="47" t="s">
        <v>15</v>
      </c>
      <c r="G22" s="47" t="s">
        <v>15</v>
      </c>
      <c r="H22" s="47"/>
      <c r="I22" s="47" t="s">
        <v>15</v>
      </c>
      <c r="J22" s="47"/>
    </row>
    <row r="23" spans="2:10" s="18" customFormat="1" ht="15.75" x14ac:dyDescent="0.25">
      <c r="B23" s="48" t="s">
        <v>15</v>
      </c>
      <c r="C23" s="47"/>
      <c r="D23" s="47"/>
      <c r="E23" s="47" t="s">
        <v>15</v>
      </c>
      <c r="F23" s="47" t="s">
        <v>15</v>
      </c>
      <c r="G23" s="47" t="s">
        <v>15</v>
      </c>
      <c r="H23" s="47"/>
      <c r="I23" s="47" t="s">
        <v>15</v>
      </c>
      <c r="J23" s="47"/>
    </row>
    <row r="24" spans="2:10" s="18" customFormat="1" ht="15.75" x14ac:dyDescent="0.25">
      <c r="B24" s="48" t="s">
        <v>15</v>
      </c>
      <c r="C24" s="47"/>
      <c r="D24" s="47"/>
      <c r="E24" s="47" t="s">
        <v>15</v>
      </c>
      <c r="F24" s="47" t="s">
        <v>15</v>
      </c>
      <c r="G24" s="47" t="s">
        <v>15</v>
      </c>
      <c r="H24" s="47"/>
      <c r="I24" s="47" t="s">
        <v>15</v>
      </c>
      <c r="J24" s="47"/>
    </row>
    <row r="25" spans="2:10" s="18" customFormat="1" ht="15.75" x14ac:dyDescent="0.25">
      <c r="B25" s="48" t="s">
        <v>15</v>
      </c>
      <c r="C25" s="47"/>
      <c r="D25" s="47"/>
      <c r="E25" s="47" t="s">
        <v>15</v>
      </c>
      <c r="F25" s="47" t="s">
        <v>15</v>
      </c>
      <c r="G25" s="47" t="s">
        <v>15</v>
      </c>
      <c r="H25" s="47"/>
      <c r="I25" s="47" t="s">
        <v>15</v>
      </c>
      <c r="J25" s="47"/>
    </row>
    <row r="26" spans="2:10" s="18" customFormat="1" ht="15.75" x14ac:dyDescent="0.25">
      <c r="B26" s="48" t="s">
        <v>15</v>
      </c>
      <c r="C26" s="47"/>
      <c r="D26" s="47"/>
      <c r="E26" s="47" t="s">
        <v>15</v>
      </c>
      <c r="F26" s="47" t="s">
        <v>15</v>
      </c>
      <c r="G26" s="47" t="s">
        <v>15</v>
      </c>
      <c r="H26" s="47"/>
      <c r="I26" s="47" t="s">
        <v>15</v>
      </c>
      <c r="J26" s="47"/>
    </row>
    <row r="27" spans="2:10" s="18" customFormat="1" ht="15.75" x14ac:dyDescent="0.25">
      <c r="B27" s="48" t="s">
        <v>15</v>
      </c>
      <c r="C27" s="47"/>
      <c r="D27" s="47"/>
      <c r="E27" s="47" t="s">
        <v>15</v>
      </c>
      <c r="F27" s="47" t="s">
        <v>15</v>
      </c>
      <c r="G27" s="47" t="s">
        <v>15</v>
      </c>
      <c r="H27" s="47"/>
      <c r="I27" s="47" t="s">
        <v>15</v>
      </c>
      <c r="J27" s="47"/>
    </row>
    <row r="28" spans="2:10" s="18" customFormat="1" ht="15.75" x14ac:dyDescent="0.25">
      <c r="B28" s="48" t="s">
        <v>15</v>
      </c>
      <c r="C28" s="47"/>
      <c r="D28" s="47"/>
      <c r="E28" s="47" t="s">
        <v>15</v>
      </c>
      <c r="F28" s="47" t="s">
        <v>15</v>
      </c>
      <c r="G28" s="47" t="s">
        <v>15</v>
      </c>
      <c r="H28" s="47"/>
      <c r="I28" s="47" t="s">
        <v>15</v>
      </c>
      <c r="J28" s="47"/>
    </row>
    <row r="29" spans="2:10" s="18" customFormat="1" ht="15.75" x14ac:dyDescent="0.25">
      <c r="B29" s="48" t="s">
        <v>15</v>
      </c>
      <c r="C29" s="47"/>
      <c r="D29" s="47"/>
      <c r="E29" s="47" t="s">
        <v>15</v>
      </c>
      <c r="F29" s="47" t="s">
        <v>15</v>
      </c>
      <c r="G29" s="47" t="s">
        <v>15</v>
      </c>
      <c r="H29" s="47"/>
      <c r="I29" s="47" t="s">
        <v>15</v>
      </c>
      <c r="J29" s="47"/>
    </row>
    <row r="30" spans="2:10" s="18" customFormat="1" ht="15.75" x14ac:dyDescent="0.25">
      <c r="E30" s="47"/>
      <c r="F30" s="47"/>
      <c r="G30" s="47"/>
      <c r="H30" s="47"/>
      <c r="I30" s="47"/>
    </row>
  </sheetData>
  <mergeCells count="8">
    <mergeCell ref="B7:J7"/>
    <mergeCell ref="B9:I9"/>
    <mergeCell ref="B1:I1"/>
    <mergeCell ref="B2:C2"/>
    <mergeCell ref="D2:I4"/>
    <mergeCell ref="J2:J4"/>
    <mergeCell ref="B3:C4"/>
    <mergeCell ref="B5:J5"/>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lista!$C$3:$C$30</xm:f>
          </x14:formula1>
          <xm:sqref>E12:E29</xm:sqref>
        </x14:dataValidation>
        <x14:dataValidation type="list" allowBlank="1" showInputMessage="1" showErrorMessage="1">
          <x14:formula1>
            <xm:f>lista!$A$3:$A$6</xm:f>
          </x14:formula1>
          <xm:sqref>B12:B29</xm:sqref>
        </x14:dataValidation>
        <x14:dataValidation type="list" allowBlank="1" showInputMessage="1" showErrorMessage="1">
          <x14:formula1>
            <xm:f>lista!$G$3:$G$7</xm:f>
          </x14:formula1>
          <xm:sqref>F12:F29</xm:sqref>
        </x14:dataValidation>
        <x14:dataValidation type="list" allowBlank="1" showInputMessage="1" showErrorMessage="1">
          <x14:formula1>
            <xm:f>lista!$E$3:$E$15</xm:f>
          </x14:formula1>
          <xm:sqref>G12:G29</xm:sqref>
        </x14:dataValidation>
        <x14:dataValidation type="list" allowBlank="1" showInputMessage="1" showErrorMessage="1">
          <x14:formula1>
            <xm:f>lista!$D$3:$D$5</xm:f>
          </x14:formula1>
          <xm:sqref>I12:I29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9"/>
  <sheetViews>
    <sheetView showGridLines="0" zoomScale="96" zoomScaleNormal="96" workbookViewId="0">
      <selection activeCell="G12" sqref="G12"/>
    </sheetView>
  </sheetViews>
  <sheetFormatPr baseColWidth="10" defaultColWidth="11.42578125" defaultRowHeight="12.75" x14ac:dyDescent="0.2"/>
  <cols>
    <col min="1" max="1" width="1.5703125" style="10" customWidth="1"/>
    <col min="2" max="2" width="20.85546875" style="10" customWidth="1"/>
    <col min="3" max="3" width="35.28515625" style="10" customWidth="1"/>
    <col min="4" max="4" width="42.28515625" style="10" customWidth="1"/>
    <col min="5" max="5" width="21.140625" style="10" customWidth="1"/>
    <col min="6" max="6" width="23.42578125" style="10" customWidth="1"/>
    <col min="7" max="7" width="24.28515625" style="10" customWidth="1"/>
    <col min="8" max="8" width="26.85546875" style="10" customWidth="1"/>
    <col min="9" max="9" width="20" style="10" customWidth="1"/>
    <col min="10" max="10" width="47.140625" style="10" customWidth="1"/>
    <col min="11" max="16384" width="11.42578125" style="10"/>
  </cols>
  <sheetData>
    <row r="1" spans="1:89" s="12" customFormat="1" ht="16.5" x14ac:dyDescent="0.3">
      <c r="A1" s="13"/>
      <c r="B1" s="83"/>
      <c r="C1" s="84"/>
      <c r="D1" s="84"/>
      <c r="E1" s="84"/>
      <c r="F1" s="84"/>
      <c r="G1" s="84"/>
      <c r="H1" s="84"/>
      <c r="I1" s="84"/>
      <c r="J1" s="19"/>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row>
    <row r="2" spans="1:89" s="12" customFormat="1" ht="16.5" customHeight="1" x14ac:dyDescent="0.3">
      <c r="A2" s="13"/>
      <c r="B2" s="89" t="s">
        <v>269</v>
      </c>
      <c r="C2" s="90"/>
      <c r="D2" s="78" t="s">
        <v>268</v>
      </c>
      <c r="E2" s="78"/>
      <c r="F2" s="78"/>
      <c r="G2" s="78"/>
      <c r="H2" s="78"/>
      <c r="I2" s="79"/>
      <c r="J2" s="85"/>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89" s="12" customFormat="1" ht="24.75" customHeight="1" x14ac:dyDescent="0.3">
      <c r="A3" s="13"/>
      <c r="B3" s="91" t="s">
        <v>278</v>
      </c>
      <c r="C3" s="92"/>
      <c r="D3" s="78"/>
      <c r="E3" s="78"/>
      <c r="F3" s="78"/>
      <c r="G3" s="78"/>
      <c r="H3" s="78"/>
      <c r="I3" s="79"/>
      <c r="J3" s="86"/>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row>
    <row r="4" spans="1:89" s="12" customFormat="1" ht="26.25" customHeight="1" x14ac:dyDescent="0.3">
      <c r="A4" s="13"/>
      <c r="B4" s="93"/>
      <c r="C4" s="94"/>
      <c r="D4" s="78"/>
      <c r="E4" s="78"/>
      <c r="F4" s="78"/>
      <c r="G4" s="78"/>
      <c r="H4" s="78"/>
      <c r="I4" s="79"/>
      <c r="J4" s="86"/>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s="12" customFormat="1" ht="16.5" x14ac:dyDescent="0.3">
      <c r="A5" s="13"/>
      <c r="B5" s="83"/>
      <c r="C5" s="84"/>
      <c r="D5" s="84"/>
      <c r="E5" s="84"/>
      <c r="F5" s="84"/>
      <c r="G5" s="84"/>
      <c r="H5" s="84"/>
      <c r="I5" s="84"/>
      <c r="J5" s="87"/>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s="12" customFormat="1" ht="9" customHeight="1" x14ac:dyDescent="0.3">
      <c r="A6" s="13"/>
      <c r="B6" s="14"/>
      <c r="C6" s="14"/>
      <c r="D6" s="14"/>
      <c r="E6" s="14"/>
      <c r="F6" s="14"/>
      <c r="G6" s="14"/>
      <c r="I6" s="11"/>
      <c r="J6" s="14"/>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s="12" customFormat="1" ht="15.95" customHeight="1" x14ac:dyDescent="0.3">
      <c r="A7" s="13"/>
      <c r="B7" s="80" t="s">
        <v>0</v>
      </c>
      <c r="C7" s="80"/>
      <c r="D7" s="80"/>
      <c r="E7" s="80"/>
      <c r="F7" s="80"/>
      <c r="G7" s="80"/>
      <c r="H7" s="80"/>
      <c r="I7" s="80"/>
      <c r="J7" s="80"/>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row>
    <row r="8" spans="1:89" s="12" customFormat="1" ht="6.95" customHeight="1" x14ac:dyDescent="0.3">
      <c r="A8" s="13"/>
      <c r="B8" s="15"/>
      <c r="C8" s="14"/>
      <c r="D8" s="14"/>
      <c r="E8" s="14"/>
      <c r="F8" s="16"/>
      <c r="G8" s="16"/>
      <c r="I8" s="11"/>
      <c r="J8" s="14"/>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row>
    <row r="9" spans="1:89" s="12" customFormat="1" ht="24" customHeight="1" x14ac:dyDescent="0.3">
      <c r="A9" s="13"/>
      <c r="B9" s="81" t="s">
        <v>1</v>
      </c>
      <c r="C9" s="81"/>
      <c r="D9" s="81"/>
      <c r="E9" s="81"/>
      <c r="F9" s="81"/>
      <c r="G9" s="81"/>
      <c r="H9" s="81"/>
      <c r="I9" s="81"/>
      <c r="J9" s="17">
        <f>InformacionGeneral!K9</f>
        <v>45117</v>
      </c>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1" spans="1:89" s="30" customFormat="1" ht="15.75" x14ac:dyDescent="0.25">
      <c r="B11" s="22" t="s">
        <v>22</v>
      </c>
      <c r="C11" s="22" t="s">
        <v>34</v>
      </c>
      <c r="D11" s="22" t="s">
        <v>25</v>
      </c>
      <c r="E11" s="22" t="s">
        <v>31</v>
      </c>
      <c r="F11" s="22" t="s">
        <v>35</v>
      </c>
      <c r="G11" s="22" t="s">
        <v>36</v>
      </c>
      <c r="H11" s="22" t="s">
        <v>37</v>
      </c>
      <c r="I11" s="22" t="s">
        <v>28</v>
      </c>
      <c r="J11" s="22" t="s">
        <v>29</v>
      </c>
    </row>
    <row r="12" spans="1:89" ht="15.75" x14ac:dyDescent="0.2">
      <c r="B12" s="46" t="s">
        <v>15</v>
      </c>
      <c r="C12" s="46"/>
      <c r="D12" s="47" t="s">
        <v>15</v>
      </c>
      <c r="E12" s="47" t="s">
        <v>15</v>
      </c>
      <c r="F12" s="47" t="s">
        <v>203</v>
      </c>
      <c r="G12" s="47" t="s">
        <v>15</v>
      </c>
      <c r="H12" s="70"/>
      <c r="I12" s="47" t="s">
        <v>15</v>
      </c>
      <c r="J12" s="47"/>
    </row>
    <row r="13" spans="1:89" ht="15.75" x14ac:dyDescent="0.2">
      <c r="B13" s="46" t="s">
        <v>15</v>
      </c>
      <c r="C13" s="46"/>
      <c r="D13" s="47" t="s">
        <v>15</v>
      </c>
      <c r="E13" s="47" t="s">
        <v>15</v>
      </c>
      <c r="F13" s="47" t="s">
        <v>203</v>
      </c>
      <c r="G13" s="47" t="s">
        <v>15</v>
      </c>
      <c r="H13" s="70"/>
      <c r="I13" s="47" t="s">
        <v>15</v>
      </c>
      <c r="J13" s="47"/>
    </row>
    <row r="14" spans="1:89" ht="15.75" x14ac:dyDescent="0.2">
      <c r="B14" s="46" t="s">
        <v>15</v>
      </c>
      <c r="C14" s="46"/>
      <c r="D14" s="47" t="s">
        <v>15</v>
      </c>
      <c r="E14" s="47" t="s">
        <v>15</v>
      </c>
      <c r="F14" s="47" t="s">
        <v>203</v>
      </c>
      <c r="G14" s="47" t="s">
        <v>15</v>
      </c>
      <c r="H14" s="70"/>
      <c r="I14" s="47" t="s">
        <v>15</v>
      </c>
      <c r="J14" s="47"/>
    </row>
    <row r="15" spans="1:89" ht="15.75" x14ac:dyDescent="0.2">
      <c r="B15" s="46" t="s">
        <v>15</v>
      </c>
      <c r="C15" s="46"/>
      <c r="D15" s="47" t="s">
        <v>15</v>
      </c>
      <c r="E15" s="47" t="s">
        <v>15</v>
      </c>
      <c r="F15" s="47" t="s">
        <v>203</v>
      </c>
      <c r="G15" s="47" t="s">
        <v>15</v>
      </c>
      <c r="H15" s="70"/>
      <c r="I15" s="47" t="s">
        <v>15</v>
      </c>
      <c r="J15" s="47"/>
    </row>
    <row r="16" spans="1:89" ht="15.75" x14ac:dyDescent="0.2">
      <c r="B16" s="46" t="s">
        <v>15</v>
      </c>
      <c r="C16" s="46"/>
      <c r="D16" s="47" t="s">
        <v>15</v>
      </c>
      <c r="E16" s="47" t="s">
        <v>15</v>
      </c>
      <c r="F16" s="47" t="s">
        <v>203</v>
      </c>
      <c r="G16" s="47" t="s">
        <v>15</v>
      </c>
      <c r="H16" s="70"/>
      <c r="I16" s="47" t="s">
        <v>15</v>
      </c>
      <c r="J16" s="47"/>
    </row>
    <row r="17" spans="2:10" ht="15.75" x14ac:dyDescent="0.2">
      <c r="B17" s="46" t="s">
        <v>15</v>
      </c>
      <c r="C17" s="46"/>
      <c r="D17" s="47" t="s">
        <v>15</v>
      </c>
      <c r="E17" s="47" t="s">
        <v>15</v>
      </c>
      <c r="F17" s="47" t="s">
        <v>203</v>
      </c>
      <c r="G17" s="47" t="s">
        <v>15</v>
      </c>
      <c r="H17" s="70"/>
      <c r="I17" s="47" t="s">
        <v>15</v>
      </c>
      <c r="J17" s="47"/>
    </row>
    <row r="18" spans="2:10" ht="15.75" x14ac:dyDescent="0.2">
      <c r="B18" s="46" t="s">
        <v>15</v>
      </c>
      <c r="C18" s="46"/>
      <c r="D18" s="47" t="s">
        <v>15</v>
      </c>
      <c r="E18" s="47" t="s">
        <v>15</v>
      </c>
      <c r="F18" s="47" t="s">
        <v>203</v>
      </c>
      <c r="G18" s="47" t="s">
        <v>15</v>
      </c>
      <c r="H18" s="70"/>
      <c r="I18" s="47" t="s">
        <v>15</v>
      </c>
      <c r="J18" s="47"/>
    </row>
    <row r="19" spans="2:10" ht="15.75" x14ac:dyDescent="0.2">
      <c r="B19" s="46" t="s">
        <v>15</v>
      </c>
      <c r="C19" s="46"/>
      <c r="D19" s="47" t="s">
        <v>15</v>
      </c>
      <c r="E19" s="47" t="s">
        <v>15</v>
      </c>
      <c r="F19" s="47" t="s">
        <v>203</v>
      </c>
      <c r="G19" s="47" t="s">
        <v>15</v>
      </c>
      <c r="H19" s="70"/>
      <c r="I19" s="47" t="s">
        <v>15</v>
      </c>
      <c r="J19" s="47"/>
    </row>
    <row r="20" spans="2:10" ht="15.75" x14ac:dyDescent="0.2">
      <c r="B20" s="46" t="s">
        <v>15</v>
      </c>
      <c r="C20" s="46"/>
      <c r="D20" s="47" t="s">
        <v>15</v>
      </c>
      <c r="E20" s="47" t="s">
        <v>15</v>
      </c>
      <c r="F20" s="47" t="s">
        <v>203</v>
      </c>
      <c r="G20" s="47" t="s">
        <v>15</v>
      </c>
      <c r="H20" s="70"/>
      <c r="I20" s="47" t="s">
        <v>15</v>
      </c>
      <c r="J20" s="47"/>
    </row>
    <row r="21" spans="2:10" ht="15.75" x14ac:dyDescent="0.2">
      <c r="B21" s="46" t="s">
        <v>15</v>
      </c>
      <c r="C21" s="46"/>
      <c r="D21" s="47" t="s">
        <v>15</v>
      </c>
      <c r="E21" s="47" t="s">
        <v>15</v>
      </c>
      <c r="F21" s="47" t="s">
        <v>203</v>
      </c>
      <c r="G21" s="47" t="s">
        <v>15</v>
      </c>
      <c r="H21" s="70"/>
      <c r="I21" s="47" t="s">
        <v>15</v>
      </c>
      <c r="J21" s="47"/>
    </row>
    <row r="22" spans="2:10" ht="15.75" x14ac:dyDescent="0.2">
      <c r="B22" s="46" t="s">
        <v>15</v>
      </c>
      <c r="C22" s="46"/>
      <c r="D22" s="47" t="s">
        <v>15</v>
      </c>
      <c r="E22" s="47" t="s">
        <v>15</v>
      </c>
      <c r="F22" s="47" t="s">
        <v>203</v>
      </c>
      <c r="G22" s="47" t="s">
        <v>15</v>
      </c>
      <c r="H22" s="70"/>
      <c r="I22" s="47" t="s">
        <v>15</v>
      </c>
      <c r="J22" s="47"/>
    </row>
    <row r="23" spans="2:10" ht="15.75" x14ac:dyDescent="0.2">
      <c r="B23" s="46" t="s">
        <v>15</v>
      </c>
      <c r="C23" s="46"/>
      <c r="D23" s="47" t="s">
        <v>15</v>
      </c>
      <c r="E23" s="47" t="s">
        <v>15</v>
      </c>
      <c r="F23" s="47" t="s">
        <v>203</v>
      </c>
      <c r="G23" s="47" t="s">
        <v>15</v>
      </c>
      <c r="H23" s="70"/>
      <c r="I23" s="47" t="s">
        <v>15</v>
      </c>
      <c r="J23" s="47"/>
    </row>
    <row r="24" spans="2:10" ht="15.75" x14ac:dyDescent="0.2">
      <c r="B24" s="46" t="s">
        <v>15</v>
      </c>
      <c r="C24" s="46"/>
      <c r="D24" s="47" t="s">
        <v>15</v>
      </c>
      <c r="E24" s="47" t="s">
        <v>15</v>
      </c>
      <c r="F24" s="47" t="s">
        <v>203</v>
      </c>
      <c r="G24" s="47" t="s">
        <v>15</v>
      </c>
      <c r="H24" s="70"/>
      <c r="I24" s="47" t="s">
        <v>15</v>
      </c>
      <c r="J24" s="47"/>
    </row>
    <row r="25" spans="2:10" ht="15.75" x14ac:dyDescent="0.2">
      <c r="B25" s="46" t="s">
        <v>15</v>
      </c>
      <c r="C25" s="46"/>
      <c r="D25" s="47" t="s">
        <v>15</v>
      </c>
      <c r="E25" s="47" t="s">
        <v>15</v>
      </c>
      <c r="F25" s="47" t="s">
        <v>203</v>
      </c>
      <c r="G25" s="47" t="s">
        <v>15</v>
      </c>
      <c r="H25" s="70"/>
      <c r="I25" s="47" t="s">
        <v>15</v>
      </c>
      <c r="J25" s="47"/>
    </row>
    <row r="26" spans="2:10" ht="15.75" x14ac:dyDescent="0.2">
      <c r="B26" s="46" t="s">
        <v>15</v>
      </c>
      <c r="C26" s="46"/>
      <c r="D26" s="47" t="s">
        <v>15</v>
      </c>
      <c r="E26" s="47" t="s">
        <v>15</v>
      </c>
      <c r="F26" s="47" t="s">
        <v>203</v>
      </c>
      <c r="G26" s="47" t="s">
        <v>15</v>
      </c>
      <c r="H26" s="70"/>
      <c r="I26" s="47" t="s">
        <v>15</v>
      </c>
      <c r="J26" s="47"/>
    </row>
    <row r="27" spans="2:10" ht="15.75" x14ac:dyDescent="0.2">
      <c r="B27" s="46" t="s">
        <v>15</v>
      </c>
      <c r="C27" s="46"/>
      <c r="D27" s="47" t="s">
        <v>15</v>
      </c>
      <c r="E27" s="47" t="s">
        <v>15</v>
      </c>
      <c r="F27" s="47" t="s">
        <v>203</v>
      </c>
      <c r="G27" s="47" t="s">
        <v>15</v>
      </c>
      <c r="H27" s="70"/>
      <c r="I27" s="47" t="s">
        <v>15</v>
      </c>
      <c r="J27" s="47"/>
    </row>
    <row r="28" spans="2:10" ht="15.75" x14ac:dyDescent="0.2">
      <c r="B28" s="46" t="s">
        <v>15</v>
      </c>
      <c r="C28" s="46"/>
      <c r="D28" s="47" t="s">
        <v>15</v>
      </c>
      <c r="E28" s="47" t="s">
        <v>15</v>
      </c>
      <c r="F28" s="47" t="s">
        <v>203</v>
      </c>
      <c r="G28" s="47" t="s">
        <v>15</v>
      </c>
      <c r="H28" s="70"/>
      <c r="I28" s="47" t="s">
        <v>15</v>
      </c>
      <c r="J28" s="47"/>
    </row>
    <row r="29" spans="2:10" ht="15.75" x14ac:dyDescent="0.2">
      <c r="B29" s="46" t="s">
        <v>15</v>
      </c>
      <c r="C29" s="46"/>
      <c r="D29" s="47" t="s">
        <v>15</v>
      </c>
      <c r="E29" s="47" t="s">
        <v>15</v>
      </c>
      <c r="F29" s="47" t="s">
        <v>203</v>
      </c>
      <c r="G29" s="47" t="s">
        <v>15</v>
      </c>
      <c r="H29" s="70"/>
      <c r="I29" s="47" t="s">
        <v>15</v>
      </c>
      <c r="J29" s="47"/>
    </row>
  </sheetData>
  <mergeCells count="8">
    <mergeCell ref="B5:J5"/>
    <mergeCell ref="B7:J7"/>
    <mergeCell ref="B9:I9"/>
    <mergeCell ref="B2:C2"/>
    <mergeCell ref="B1:I1"/>
    <mergeCell ref="D2:I4"/>
    <mergeCell ref="J2:J4"/>
    <mergeCell ref="B3:C4"/>
  </mergeCell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lista!$A$3:$A$6</xm:f>
          </x14:formula1>
          <xm:sqref>B12:B29</xm:sqref>
        </x14:dataValidation>
        <x14:dataValidation type="list" allowBlank="1" showInputMessage="1" showErrorMessage="1">
          <x14:formula1>
            <xm:f>lista!$C$3:$C$30</xm:f>
          </x14:formula1>
          <xm:sqref>D12:D29</xm:sqref>
        </x14:dataValidation>
        <x14:dataValidation type="list" allowBlank="1" showInputMessage="1" showErrorMessage="1">
          <x14:formula1>
            <xm:f>lista!$E$3:$E$15</xm:f>
          </x14:formula1>
          <xm:sqref>G12:G29</xm:sqref>
        </x14:dataValidation>
        <x14:dataValidation type="list" allowBlank="1" showInputMessage="1" showErrorMessage="1">
          <x14:formula1>
            <xm:f>lista!$D$3:$D$5</xm:f>
          </x14:formula1>
          <xm:sqref>I12:I29</xm:sqref>
        </x14:dataValidation>
        <x14:dataValidation type="list" allowBlank="1" showInputMessage="1" showErrorMessage="1">
          <x14:formula1>
            <xm:f>lista!$H$3:$H$9</xm:f>
          </x14:formula1>
          <xm:sqref>E12:E29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9"/>
  <sheetViews>
    <sheetView showGridLines="0" zoomScale="89" zoomScaleNormal="89" workbookViewId="0">
      <selection activeCell="H12" sqref="H12"/>
    </sheetView>
  </sheetViews>
  <sheetFormatPr baseColWidth="10" defaultColWidth="11.42578125" defaultRowHeight="12.75" x14ac:dyDescent="0.2"/>
  <cols>
    <col min="1" max="1" width="1.85546875" style="10" customWidth="1"/>
    <col min="2" max="2" width="20.85546875" style="10" customWidth="1"/>
    <col min="3" max="3" width="35.28515625" style="10" customWidth="1"/>
    <col min="4" max="4" width="33.42578125" style="10" customWidth="1"/>
    <col min="5" max="5" width="15.140625" style="10" customWidth="1"/>
    <col min="6" max="6" width="24.140625" style="10" customWidth="1"/>
    <col min="7" max="7" width="21.140625" style="10" customWidth="1"/>
    <col min="8" max="8" width="18.42578125" style="10" customWidth="1"/>
    <col min="9" max="9" width="39.85546875" style="10" customWidth="1"/>
    <col min="10" max="16384" width="11.42578125" style="10"/>
  </cols>
  <sheetData>
    <row r="1" spans="1:88" s="12" customFormat="1" ht="16.5" x14ac:dyDescent="0.3">
      <c r="A1" s="13"/>
      <c r="B1" s="83"/>
      <c r="C1" s="84"/>
      <c r="D1" s="84"/>
      <c r="E1" s="84"/>
      <c r="F1" s="84"/>
      <c r="G1" s="84"/>
      <c r="H1" s="84"/>
      <c r="I1" s="87"/>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row>
    <row r="2" spans="1:88" s="12" customFormat="1" ht="16.5" customHeight="1" x14ac:dyDescent="0.3">
      <c r="A2" s="13"/>
      <c r="B2" s="89" t="s">
        <v>269</v>
      </c>
      <c r="C2" s="90"/>
      <c r="D2" s="78" t="s">
        <v>268</v>
      </c>
      <c r="E2" s="78"/>
      <c r="F2" s="78"/>
      <c r="G2" s="78"/>
      <c r="H2" s="79"/>
      <c r="I2" s="85"/>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row>
    <row r="3" spans="1:88" s="12" customFormat="1" ht="24.75" customHeight="1" x14ac:dyDescent="0.3">
      <c r="A3" s="13"/>
      <c r="B3" s="91" t="s">
        <v>278</v>
      </c>
      <c r="C3" s="92"/>
      <c r="D3" s="78"/>
      <c r="E3" s="78"/>
      <c r="F3" s="78"/>
      <c r="G3" s="78"/>
      <c r="H3" s="79"/>
      <c r="I3" s="86"/>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88" s="12" customFormat="1" ht="26.25" customHeight="1" x14ac:dyDescent="0.3">
      <c r="A4" s="13"/>
      <c r="B4" s="93"/>
      <c r="C4" s="94"/>
      <c r="D4" s="78"/>
      <c r="E4" s="78"/>
      <c r="F4" s="78"/>
      <c r="G4" s="78"/>
      <c r="H4" s="79"/>
      <c r="I4" s="86"/>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row>
    <row r="5" spans="1:88" s="12" customFormat="1" ht="16.5" x14ac:dyDescent="0.3">
      <c r="A5" s="13"/>
      <c r="B5" s="21"/>
      <c r="C5" s="20"/>
      <c r="D5" s="20"/>
      <c r="E5" s="20"/>
      <c r="F5" s="20"/>
      <c r="G5" s="20"/>
      <c r="H5" s="20"/>
      <c r="I5" s="20"/>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row>
    <row r="6" spans="1:88" s="12" customFormat="1" ht="9" customHeight="1" x14ac:dyDescent="0.3">
      <c r="A6" s="13"/>
      <c r="B6" s="14"/>
      <c r="C6" s="14"/>
      <c r="D6" s="14"/>
      <c r="E6" s="14"/>
      <c r="F6" s="14"/>
      <c r="G6" s="14"/>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88" s="12" customFormat="1" ht="15.95" customHeight="1" x14ac:dyDescent="0.3">
      <c r="A7" s="13"/>
      <c r="B7" s="80" t="s">
        <v>0</v>
      </c>
      <c r="C7" s="80"/>
      <c r="D7" s="80"/>
      <c r="E7" s="80"/>
      <c r="F7" s="80"/>
      <c r="G7" s="80"/>
      <c r="H7" s="80"/>
      <c r="I7" s="80"/>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row>
    <row r="8" spans="1:88" s="12" customFormat="1" ht="6.95" customHeight="1" x14ac:dyDescent="0.3">
      <c r="A8" s="13"/>
      <c r="B8" s="15"/>
      <c r="C8" s="14"/>
      <c r="D8" s="14"/>
      <c r="E8" s="14"/>
      <c r="F8" s="16"/>
      <c r="G8" s="16"/>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row>
    <row r="9" spans="1:88" s="12" customFormat="1" ht="24" customHeight="1" x14ac:dyDescent="0.3">
      <c r="A9" s="13"/>
      <c r="B9" s="81" t="s">
        <v>1</v>
      </c>
      <c r="C9" s="81"/>
      <c r="D9" s="81"/>
      <c r="E9" s="81"/>
      <c r="F9" s="81"/>
      <c r="G9" s="81"/>
      <c r="H9" s="81"/>
      <c r="I9" s="17">
        <f>InformacionGeneral!K9</f>
        <v>45117</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row>
    <row r="11" spans="1:88" s="30" customFormat="1" ht="15.75" x14ac:dyDescent="0.25">
      <c r="B11" s="22" t="s">
        <v>22</v>
      </c>
      <c r="C11" s="22" t="s">
        <v>38</v>
      </c>
      <c r="D11" s="22" t="s">
        <v>24</v>
      </c>
      <c r="E11" s="22" t="s">
        <v>25</v>
      </c>
      <c r="F11" s="22" t="s">
        <v>39</v>
      </c>
      <c r="G11" s="22" t="s">
        <v>40</v>
      </c>
      <c r="H11" s="22" t="s">
        <v>41</v>
      </c>
      <c r="I11" s="22" t="s">
        <v>29</v>
      </c>
    </row>
    <row r="12" spans="1:88" ht="15.75" x14ac:dyDescent="0.25">
      <c r="B12" s="18" t="s">
        <v>15</v>
      </c>
      <c r="C12" s="18"/>
      <c r="D12" s="18"/>
      <c r="E12" s="18" t="s">
        <v>15</v>
      </c>
      <c r="F12" s="18" t="s">
        <v>15</v>
      </c>
      <c r="G12" s="18" t="s">
        <v>15</v>
      </c>
      <c r="H12" s="18" t="s">
        <v>15</v>
      </c>
      <c r="I12" s="18"/>
    </row>
    <row r="13" spans="1:88" ht="15.75" x14ac:dyDescent="0.25">
      <c r="B13" s="18" t="s">
        <v>15</v>
      </c>
      <c r="C13" s="18"/>
      <c r="D13" s="18"/>
      <c r="E13" s="18" t="s">
        <v>15</v>
      </c>
      <c r="F13" s="18" t="s">
        <v>15</v>
      </c>
      <c r="G13" s="18" t="s">
        <v>15</v>
      </c>
      <c r="H13" s="18" t="s">
        <v>15</v>
      </c>
      <c r="I13" s="18"/>
    </row>
    <row r="14" spans="1:88" ht="15.75" x14ac:dyDescent="0.25">
      <c r="B14" s="18" t="s">
        <v>15</v>
      </c>
      <c r="C14" s="18"/>
      <c r="D14" s="18"/>
      <c r="E14" s="18" t="s">
        <v>15</v>
      </c>
      <c r="F14" s="18" t="s">
        <v>15</v>
      </c>
      <c r="G14" s="18" t="s">
        <v>15</v>
      </c>
      <c r="H14" s="18" t="s">
        <v>15</v>
      </c>
      <c r="I14" s="18"/>
    </row>
    <row r="15" spans="1:88" ht="15.75" x14ac:dyDescent="0.25">
      <c r="B15" s="18" t="s">
        <v>15</v>
      </c>
      <c r="C15" s="18"/>
      <c r="D15" s="18"/>
      <c r="E15" s="18" t="s">
        <v>15</v>
      </c>
      <c r="F15" s="18" t="s">
        <v>15</v>
      </c>
      <c r="G15" s="18" t="s">
        <v>15</v>
      </c>
      <c r="H15" s="18" t="s">
        <v>15</v>
      </c>
      <c r="I15" s="18"/>
    </row>
    <row r="16" spans="1:88" ht="15.75" x14ac:dyDescent="0.25">
      <c r="B16" s="18" t="s">
        <v>15</v>
      </c>
      <c r="C16" s="18"/>
      <c r="D16" s="18"/>
      <c r="E16" s="18" t="s">
        <v>15</v>
      </c>
      <c r="F16" s="18" t="s">
        <v>15</v>
      </c>
      <c r="G16" s="18" t="s">
        <v>15</v>
      </c>
      <c r="H16" s="18" t="s">
        <v>15</v>
      </c>
      <c r="I16" s="18"/>
    </row>
    <row r="17" spans="2:9" ht="15.75" x14ac:dyDescent="0.25">
      <c r="B17" s="18" t="s">
        <v>15</v>
      </c>
      <c r="C17" s="18"/>
      <c r="D17" s="18"/>
      <c r="E17" s="18" t="s">
        <v>15</v>
      </c>
      <c r="F17" s="18" t="s">
        <v>15</v>
      </c>
      <c r="G17" s="18" t="s">
        <v>15</v>
      </c>
      <c r="H17" s="18" t="s">
        <v>15</v>
      </c>
      <c r="I17" s="18"/>
    </row>
    <row r="18" spans="2:9" ht="15.75" x14ac:dyDescent="0.25">
      <c r="B18" s="18" t="s">
        <v>15</v>
      </c>
      <c r="C18" s="18"/>
      <c r="D18" s="18"/>
      <c r="E18" s="18" t="s">
        <v>15</v>
      </c>
      <c r="F18" s="18" t="s">
        <v>15</v>
      </c>
      <c r="G18" s="18" t="s">
        <v>15</v>
      </c>
      <c r="H18" s="18" t="s">
        <v>15</v>
      </c>
      <c r="I18" s="18"/>
    </row>
    <row r="19" spans="2:9" ht="15.75" x14ac:dyDescent="0.25">
      <c r="B19" s="18" t="s">
        <v>15</v>
      </c>
      <c r="C19" s="18"/>
      <c r="D19" s="18"/>
      <c r="E19" s="18" t="s">
        <v>15</v>
      </c>
      <c r="F19" s="18" t="s">
        <v>15</v>
      </c>
      <c r="G19" s="18" t="s">
        <v>15</v>
      </c>
      <c r="H19" s="18" t="s">
        <v>15</v>
      </c>
      <c r="I19" s="18"/>
    </row>
    <row r="20" spans="2:9" ht="15.75" x14ac:dyDescent="0.25">
      <c r="B20" s="18" t="s">
        <v>15</v>
      </c>
      <c r="C20" s="18"/>
      <c r="D20" s="18"/>
      <c r="E20" s="18" t="s">
        <v>15</v>
      </c>
      <c r="F20" s="18" t="s">
        <v>15</v>
      </c>
      <c r="G20" s="18" t="s">
        <v>15</v>
      </c>
      <c r="H20" s="18" t="s">
        <v>15</v>
      </c>
      <c r="I20" s="18"/>
    </row>
    <row r="21" spans="2:9" ht="15.75" x14ac:dyDescent="0.25">
      <c r="B21" s="18" t="s">
        <v>15</v>
      </c>
      <c r="C21" s="18"/>
      <c r="D21" s="18"/>
      <c r="E21" s="18" t="s">
        <v>15</v>
      </c>
      <c r="F21" s="18" t="s">
        <v>15</v>
      </c>
      <c r="G21" s="18" t="s">
        <v>15</v>
      </c>
      <c r="H21" s="18" t="s">
        <v>15</v>
      </c>
      <c r="I21" s="18"/>
    </row>
    <row r="22" spans="2:9" ht="15.75" x14ac:dyDescent="0.25">
      <c r="B22" s="18" t="s">
        <v>15</v>
      </c>
      <c r="C22" s="18"/>
      <c r="D22" s="18"/>
      <c r="E22" s="18" t="s">
        <v>15</v>
      </c>
      <c r="F22" s="18" t="s">
        <v>15</v>
      </c>
      <c r="G22" s="18" t="s">
        <v>15</v>
      </c>
      <c r="H22" s="18" t="s">
        <v>15</v>
      </c>
      <c r="I22" s="18"/>
    </row>
    <row r="23" spans="2:9" ht="15.75" x14ac:dyDescent="0.25">
      <c r="B23" s="18" t="s">
        <v>15</v>
      </c>
      <c r="C23" s="18"/>
      <c r="D23" s="18"/>
      <c r="E23" s="18" t="s">
        <v>15</v>
      </c>
      <c r="F23" s="18" t="s">
        <v>15</v>
      </c>
      <c r="G23" s="18" t="s">
        <v>15</v>
      </c>
      <c r="H23" s="18" t="s">
        <v>15</v>
      </c>
      <c r="I23" s="18"/>
    </row>
    <row r="24" spans="2:9" ht="15.75" x14ac:dyDescent="0.25">
      <c r="B24" s="18" t="s">
        <v>15</v>
      </c>
      <c r="C24" s="18"/>
      <c r="D24" s="18"/>
      <c r="E24" s="18" t="s">
        <v>15</v>
      </c>
      <c r="F24" s="18" t="s">
        <v>15</v>
      </c>
      <c r="G24" s="18" t="s">
        <v>15</v>
      </c>
      <c r="H24" s="18" t="s">
        <v>15</v>
      </c>
      <c r="I24" s="18"/>
    </row>
    <row r="25" spans="2:9" ht="15.75" x14ac:dyDescent="0.25">
      <c r="B25" s="18" t="s">
        <v>15</v>
      </c>
      <c r="C25" s="18"/>
      <c r="D25" s="18"/>
      <c r="E25" s="18" t="s">
        <v>15</v>
      </c>
      <c r="F25" s="18" t="s">
        <v>15</v>
      </c>
      <c r="G25" s="18" t="s">
        <v>15</v>
      </c>
      <c r="H25" s="18" t="s">
        <v>15</v>
      </c>
      <c r="I25" s="18"/>
    </row>
    <row r="26" spans="2:9" ht="15.75" x14ac:dyDescent="0.25">
      <c r="B26" s="18" t="s">
        <v>15</v>
      </c>
      <c r="C26" s="18"/>
      <c r="D26" s="18"/>
      <c r="E26" s="18" t="s">
        <v>15</v>
      </c>
      <c r="F26" s="18" t="s">
        <v>15</v>
      </c>
      <c r="G26" s="18" t="s">
        <v>15</v>
      </c>
      <c r="H26" s="18" t="s">
        <v>15</v>
      </c>
      <c r="I26" s="18"/>
    </row>
    <row r="27" spans="2:9" ht="15.75" x14ac:dyDescent="0.25">
      <c r="B27" s="18" t="s">
        <v>15</v>
      </c>
      <c r="C27" s="18"/>
      <c r="D27" s="18"/>
      <c r="E27" s="18" t="s">
        <v>15</v>
      </c>
      <c r="F27" s="18" t="s">
        <v>15</v>
      </c>
      <c r="G27" s="18" t="s">
        <v>15</v>
      </c>
      <c r="H27" s="18" t="s">
        <v>15</v>
      </c>
      <c r="I27" s="18"/>
    </row>
    <row r="28" spans="2:9" ht="15.75" x14ac:dyDescent="0.25">
      <c r="B28" s="18" t="s">
        <v>15</v>
      </c>
      <c r="C28" s="18"/>
      <c r="D28" s="18"/>
      <c r="E28" s="18" t="s">
        <v>15</v>
      </c>
      <c r="F28" s="18" t="s">
        <v>15</v>
      </c>
      <c r="G28" s="18" t="s">
        <v>15</v>
      </c>
      <c r="H28" s="18" t="s">
        <v>15</v>
      </c>
      <c r="I28" s="18"/>
    </row>
    <row r="29" spans="2:9" ht="15.75" x14ac:dyDescent="0.25">
      <c r="B29" s="18" t="s">
        <v>15</v>
      </c>
      <c r="C29" s="18"/>
      <c r="D29" s="18"/>
      <c r="E29" s="18" t="s">
        <v>15</v>
      </c>
      <c r="F29" s="18" t="s">
        <v>15</v>
      </c>
      <c r="G29" s="18" t="s">
        <v>15</v>
      </c>
      <c r="H29" s="18" t="s">
        <v>15</v>
      </c>
      <c r="I29" s="18"/>
    </row>
  </sheetData>
  <mergeCells count="7">
    <mergeCell ref="B9:H9"/>
    <mergeCell ref="B7:I7"/>
    <mergeCell ref="D2:H4"/>
    <mergeCell ref="B1:I1"/>
    <mergeCell ref="B2:C2"/>
    <mergeCell ref="I2:I4"/>
    <mergeCell ref="B3:C4"/>
  </mergeCells>
  <pageMargins left="0.7" right="0.7" top="0.75" bottom="0.75" header="0.3" footer="0.3"/>
  <drawing r:id="rId1"/>
  <tableParts count="1">
    <tablePart r:id="rId2"/>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lista!$A$3:$A$6</xm:f>
          </x14:formula1>
          <xm:sqref>B12:B29</xm:sqref>
        </x14:dataValidation>
        <x14:dataValidation type="list" allowBlank="1" showInputMessage="1" showErrorMessage="1">
          <x14:formula1>
            <xm:f>lista!$C$3:$C$30</xm:f>
          </x14:formula1>
          <xm:sqref>E12:E29</xm:sqref>
        </x14:dataValidation>
        <x14:dataValidation type="list" allowBlank="1" showInputMessage="1" showErrorMessage="1">
          <x14:formula1>
            <xm:f>lista!$K$3:$K$7</xm:f>
          </x14:formula1>
          <xm:sqref>F12:F29</xm:sqref>
        </x14:dataValidation>
        <x14:dataValidation type="list" allowBlank="1" showInputMessage="1" showErrorMessage="1">
          <x14:formula1>
            <xm:f>lista!$L$3:$L$6</xm:f>
          </x14:formula1>
          <xm:sqref>G12:G29</xm:sqref>
        </x14:dataValidation>
        <x14:dataValidation type="list" allowBlank="1" showInputMessage="1" showErrorMessage="1">
          <x14:formula1>
            <xm:f>lista!$D$3:$D$5</xm:f>
          </x14:formula1>
          <xm:sqref>H12:H29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heetViews>
  <sheetFormatPr baseColWidth="10" defaultColWidth="11.42578125" defaultRowHeight="15" x14ac:dyDescent="0.25"/>
  <cols>
    <col min="1" max="1" width="32.28515625" style="40" bestFit="1" customWidth="1"/>
    <col min="2" max="2" width="25" style="40" customWidth="1"/>
    <col min="3" max="3" width="34" style="45" bestFit="1" customWidth="1"/>
    <col min="4" max="4" width="71.42578125" style="40" customWidth="1"/>
    <col min="5" max="5" width="29.7109375" style="40" bestFit="1" customWidth="1"/>
    <col min="6" max="16384" width="11.42578125" style="40"/>
  </cols>
  <sheetData>
    <row r="1" spans="1:5" x14ac:dyDescent="0.25">
      <c r="A1" s="39" t="s">
        <v>42</v>
      </c>
      <c r="B1" s="39" t="s">
        <v>43</v>
      </c>
      <c r="C1" s="39" t="s">
        <v>25</v>
      </c>
      <c r="D1" s="39" t="s">
        <v>44</v>
      </c>
      <c r="E1" s="39" t="s">
        <v>45</v>
      </c>
    </row>
    <row r="2" spans="1:5" x14ac:dyDescent="0.25">
      <c r="A2" s="41" t="s">
        <v>15</v>
      </c>
      <c r="B2" s="42"/>
      <c r="C2" s="43" t="s">
        <v>15</v>
      </c>
      <c r="D2" s="44"/>
      <c r="E2" s="41"/>
    </row>
    <row r="3" spans="1:5" ht="75" x14ac:dyDescent="0.25">
      <c r="A3" s="41" t="s">
        <v>46</v>
      </c>
      <c r="B3" s="42" t="s">
        <v>47</v>
      </c>
      <c r="C3" s="43" t="s">
        <v>48</v>
      </c>
      <c r="D3" s="44" t="s">
        <v>49</v>
      </c>
      <c r="E3" s="41" t="s">
        <v>50</v>
      </c>
    </row>
    <row r="4" spans="1:5" ht="60" x14ac:dyDescent="0.25">
      <c r="A4" s="41" t="s">
        <v>51</v>
      </c>
      <c r="B4" s="42" t="s">
        <v>52</v>
      </c>
      <c r="C4" s="43" t="s">
        <v>53</v>
      </c>
      <c r="D4" s="44" t="s">
        <v>54</v>
      </c>
      <c r="E4" s="41" t="s">
        <v>55</v>
      </c>
    </row>
    <row r="5" spans="1:5" ht="45" x14ac:dyDescent="0.25">
      <c r="A5" s="41" t="s">
        <v>56</v>
      </c>
      <c r="B5" s="42" t="s">
        <v>57</v>
      </c>
      <c r="C5" s="43" t="s">
        <v>58</v>
      </c>
      <c r="D5" s="44" t="s">
        <v>59</v>
      </c>
      <c r="E5" s="41" t="s">
        <v>56</v>
      </c>
    </row>
    <row r="6" spans="1:5" ht="45" x14ac:dyDescent="0.25">
      <c r="A6" s="41" t="s">
        <v>60</v>
      </c>
      <c r="B6" s="42" t="s">
        <v>61</v>
      </c>
      <c r="C6" s="43" t="s">
        <v>62</v>
      </c>
      <c r="D6" s="44" t="s">
        <v>63</v>
      </c>
      <c r="E6" s="41" t="s">
        <v>60</v>
      </c>
    </row>
    <row r="7" spans="1:5" ht="30" x14ac:dyDescent="0.25">
      <c r="A7" s="41" t="s">
        <v>64</v>
      </c>
      <c r="B7" s="42" t="s">
        <v>65</v>
      </c>
      <c r="C7" s="43" t="s">
        <v>66</v>
      </c>
      <c r="D7" s="44" t="s">
        <v>67</v>
      </c>
      <c r="E7" s="41" t="s">
        <v>64</v>
      </c>
    </row>
    <row r="8" spans="1:5" ht="45" x14ac:dyDescent="0.25">
      <c r="A8" s="41" t="s">
        <v>68</v>
      </c>
      <c r="B8" s="42" t="s">
        <v>69</v>
      </c>
      <c r="C8" s="43" t="s">
        <v>70</v>
      </c>
      <c r="D8" s="44" t="s">
        <v>71</v>
      </c>
      <c r="E8" s="41" t="s">
        <v>68</v>
      </c>
    </row>
    <row r="9" spans="1:5" ht="30" x14ac:dyDescent="0.25">
      <c r="A9" s="41" t="s">
        <v>72</v>
      </c>
      <c r="B9" s="42" t="s">
        <v>73</v>
      </c>
      <c r="C9" s="43" t="s">
        <v>74</v>
      </c>
      <c r="D9" s="44" t="s">
        <v>75</v>
      </c>
      <c r="E9" s="41" t="s">
        <v>72</v>
      </c>
    </row>
    <row r="10" spans="1:5" ht="45" x14ac:dyDescent="0.25">
      <c r="A10" s="41" t="s">
        <v>76</v>
      </c>
      <c r="B10" s="42" t="s">
        <v>77</v>
      </c>
      <c r="C10" s="43" t="s">
        <v>78</v>
      </c>
      <c r="D10" s="44" t="s">
        <v>79</v>
      </c>
      <c r="E10" s="41" t="s">
        <v>76</v>
      </c>
    </row>
    <row r="11" spans="1:5" x14ac:dyDescent="0.25">
      <c r="A11" s="41" t="s">
        <v>80</v>
      </c>
      <c r="B11" s="42" t="s">
        <v>81</v>
      </c>
      <c r="C11" s="43" t="s">
        <v>82</v>
      </c>
      <c r="D11" s="44" t="s">
        <v>83</v>
      </c>
      <c r="E11" s="41" t="s">
        <v>80</v>
      </c>
    </row>
    <row r="12" spans="1:5" ht="45" x14ac:dyDescent="0.25">
      <c r="A12" s="41" t="s">
        <v>84</v>
      </c>
      <c r="B12" s="42" t="s">
        <v>85</v>
      </c>
      <c r="C12" s="43" t="s">
        <v>86</v>
      </c>
      <c r="D12" s="44" t="s">
        <v>87</v>
      </c>
      <c r="E12" s="41" t="s">
        <v>84</v>
      </c>
    </row>
    <row r="13" spans="1:5" ht="30" x14ac:dyDescent="0.25">
      <c r="A13" s="41" t="s">
        <v>88</v>
      </c>
      <c r="B13" s="42" t="s">
        <v>89</v>
      </c>
      <c r="C13" s="43" t="s">
        <v>90</v>
      </c>
      <c r="D13" s="44" t="s">
        <v>91</v>
      </c>
      <c r="E13" s="41" t="s">
        <v>88</v>
      </c>
    </row>
    <row r="14" spans="1:5" x14ac:dyDescent="0.25">
      <c r="A14" s="41" t="s">
        <v>92</v>
      </c>
      <c r="B14" s="42" t="s">
        <v>93</v>
      </c>
      <c r="C14" s="43" t="s">
        <v>94</v>
      </c>
      <c r="D14" s="44" t="s">
        <v>95</v>
      </c>
      <c r="E14" s="41" t="s">
        <v>92</v>
      </c>
    </row>
    <row r="15" spans="1:5" ht="75" x14ac:dyDescent="0.25">
      <c r="A15" s="41" t="s">
        <v>96</v>
      </c>
      <c r="B15" s="42" t="s">
        <v>97</v>
      </c>
      <c r="C15" s="43" t="s">
        <v>98</v>
      </c>
      <c r="D15" s="44" t="s">
        <v>99</v>
      </c>
      <c r="E15" s="41" t="s">
        <v>96</v>
      </c>
    </row>
    <row r="16" spans="1:5" ht="45" x14ac:dyDescent="0.25">
      <c r="A16" s="41" t="s">
        <v>100</v>
      </c>
      <c r="B16" s="42" t="s">
        <v>101</v>
      </c>
      <c r="C16" s="43" t="s">
        <v>102</v>
      </c>
      <c r="D16" s="44" t="s">
        <v>103</v>
      </c>
      <c r="E16" s="41" t="s">
        <v>100</v>
      </c>
    </row>
    <row r="17" spans="1:5" ht="30" x14ac:dyDescent="0.25">
      <c r="A17" s="41" t="s">
        <v>104</v>
      </c>
      <c r="B17" s="42" t="s">
        <v>105</v>
      </c>
      <c r="C17" s="43" t="s">
        <v>106</v>
      </c>
      <c r="D17" s="44" t="s">
        <v>107</v>
      </c>
      <c r="E17" s="41" t="s">
        <v>104</v>
      </c>
    </row>
    <row r="18" spans="1:5" ht="30" x14ac:dyDescent="0.25">
      <c r="A18" s="41" t="s">
        <v>108</v>
      </c>
      <c r="B18" s="42" t="s">
        <v>109</v>
      </c>
      <c r="C18" s="43" t="s">
        <v>110</v>
      </c>
      <c r="D18" s="44" t="s">
        <v>111</v>
      </c>
      <c r="E18" s="41" t="s">
        <v>108</v>
      </c>
    </row>
    <row r="19" spans="1:5" ht="45" x14ac:dyDescent="0.25">
      <c r="A19" s="41" t="s">
        <v>112</v>
      </c>
      <c r="B19" s="42" t="s">
        <v>113</v>
      </c>
      <c r="C19" s="43" t="s">
        <v>114</v>
      </c>
      <c r="D19" s="44" t="s">
        <v>115</v>
      </c>
      <c r="E19" s="41" t="s">
        <v>112</v>
      </c>
    </row>
    <row r="20" spans="1:5" ht="30" x14ac:dyDescent="0.25">
      <c r="A20" s="41" t="s">
        <v>116</v>
      </c>
      <c r="B20" s="42" t="s">
        <v>117</v>
      </c>
      <c r="C20" s="43" t="s">
        <v>118</v>
      </c>
      <c r="D20" s="44" t="s">
        <v>119</v>
      </c>
      <c r="E20" s="41" t="s">
        <v>116</v>
      </c>
    </row>
    <row r="21" spans="1:5" ht="45" x14ac:dyDescent="0.25">
      <c r="A21" s="41" t="s">
        <v>120</v>
      </c>
      <c r="B21" s="42" t="s">
        <v>121</v>
      </c>
      <c r="C21" s="43" t="s">
        <v>122</v>
      </c>
      <c r="D21" s="44" t="s">
        <v>123</v>
      </c>
      <c r="E21" s="41" t="s">
        <v>120</v>
      </c>
    </row>
    <row r="22" spans="1:5" ht="45" x14ac:dyDescent="0.25">
      <c r="A22" s="41" t="s">
        <v>124</v>
      </c>
      <c r="B22" s="42" t="s">
        <v>125</v>
      </c>
      <c r="C22" s="43" t="s">
        <v>126</v>
      </c>
      <c r="D22" s="44" t="s">
        <v>127</v>
      </c>
      <c r="E22" s="41" t="s">
        <v>124</v>
      </c>
    </row>
    <row r="23" spans="1:5" ht="30" x14ac:dyDescent="0.25">
      <c r="A23" s="41" t="s">
        <v>128</v>
      </c>
      <c r="B23" s="42" t="s">
        <v>129</v>
      </c>
      <c r="C23" s="43" t="s">
        <v>130</v>
      </c>
      <c r="D23" s="44" t="s">
        <v>131</v>
      </c>
      <c r="E23" s="41" t="s">
        <v>128</v>
      </c>
    </row>
    <row r="24" spans="1:5" ht="60" x14ac:dyDescent="0.25">
      <c r="A24" s="41" t="s">
        <v>132</v>
      </c>
      <c r="B24" s="42" t="s">
        <v>133</v>
      </c>
      <c r="C24" s="43" t="s">
        <v>134</v>
      </c>
      <c r="D24" s="44" t="s">
        <v>135</v>
      </c>
      <c r="E24" s="41" t="s">
        <v>132</v>
      </c>
    </row>
    <row r="25" spans="1:5" ht="45" x14ac:dyDescent="0.25">
      <c r="A25" s="41" t="s">
        <v>136</v>
      </c>
      <c r="B25" s="42" t="s">
        <v>137</v>
      </c>
      <c r="C25" s="43" t="s">
        <v>138</v>
      </c>
      <c r="D25" s="44" t="s">
        <v>139</v>
      </c>
      <c r="E25" s="41" t="s">
        <v>136</v>
      </c>
    </row>
    <row r="26" spans="1:5" ht="45" x14ac:dyDescent="0.25">
      <c r="A26" s="41" t="s">
        <v>140</v>
      </c>
      <c r="B26" s="42" t="s">
        <v>141</v>
      </c>
      <c r="C26" s="43" t="s">
        <v>142</v>
      </c>
      <c r="D26" s="44" t="s">
        <v>143</v>
      </c>
      <c r="E26" s="41" t="s">
        <v>140</v>
      </c>
    </row>
    <row r="27" spans="1:5" ht="45" x14ac:dyDescent="0.25">
      <c r="A27" s="41" t="s">
        <v>144</v>
      </c>
      <c r="B27" s="42" t="s">
        <v>145</v>
      </c>
      <c r="C27" s="43" t="s">
        <v>146</v>
      </c>
      <c r="D27" s="44" t="s">
        <v>147</v>
      </c>
      <c r="E27" s="41" t="s">
        <v>144</v>
      </c>
    </row>
    <row r="28" spans="1:5" ht="90" x14ac:dyDescent="0.25">
      <c r="A28" s="41" t="s">
        <v>148</v>
      </c>
      <c r="B28" s="42" t="s">
        <v>149</v>
      </c>
      <c r="C28" s="43" t="s">
        <v>150</v>
      </c>
      <c r="D28" s="44" t="s">
        <v>151</v>
      </c>
      <c r="E28" s="41"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138" zoomScaleNormal="138" workbookViewId="0">
      <selection activeCell="B23" sqref="B23"/>
    </sheetView>
  </sheetViews>
  <sheetFormatPr baseColWidth="10" defaultColWidth="11.42578125" defaultRowHeight="15" x14ac:dyDescent="0.25"/>
  <cols>
    <col min="1" max="1" width="3.5703125" customWidth="1"/>
    <col min="2" max="2" width="13.7109375" customWidth="1"/>
    <col min="3" max="3" width="35.140625" customWidth="1"/>
    <col min="4" max="4" width="72.42578125" customWidth="1"/>
    <col min="6" max="6" width="35.85546875" customWidth="1"/>
  </cols>
  <sheetData>
    <row r="1" spans="1:6" ht="15.75" x14ac:dyDescent="0.25">
      <c r="A1" s="35"/>
      <c r="B1" s="35"/>
      <c r="C1" s="35"/>
      <c r="D1" s="35"/>
      <c r="E1" s="35"/>
    </row>
    <row r="2" spans="1:6" ht="21" x14ac:dyDescent="0.25">
      <c r="A2" s="13"/>
      <c r="B2" s="96" t="s">
        <v>152</v>
      </c>
      <c r="C2" s="96"/>
      <c r="D2" s="96"/>
      <c r="E2" s="13"/>
    </row>
    <row r="3" spans="1:6" x14ac:dyDescent="0.25">
      <c r="A3" s="13"/>
      <c r="B3" s="97"/>
      <c r="C3" s="97"/>
      <c r="D3" s="97"/>
      <c r="E3" s="13"/>
    </row>
    <row r="4" spans="1:6" ht="21" x14ac:dyDescent="0.35">
      <c r="A4" s="13"/>
      <c r="B4" s="98" t="s">
        <v>0</v>
      </c>
      <c r="C4" s="98"/>
      <c r="D4" s="98"/>
      <c r="E4" s="13"/>
    </row>
    <row r="5" spans="1:6" x14ac:dyDescent="0.25">
      <c r="A5" s="13"/>
      <c r="B5" s="36"/>
      <c r="C5" s="36"/>
      <c r="D5" s="36"/>
      <c r="E5" s="13"/>
    </row>
    <row r="6" spans="1:6" ht="35.25" customHeight="1" x14ac:dyDescent="0.25">
      <c r="A6" s="13"/>
      <c r="B6" s="99" t="s">
        <v>153</v>
      </c>
      <c r="C6" s="100"/>
      <c r="D6" s="101"/>
      <c r="E6" s="13"/>
    </row>
    <row r="7" spans="1:6" x14ac:dyDescent="0.25">
      <c r="A7" s="13"/>
      <c r="B7" s="13"/>
      <c r="C7" s="13"/>
      <c r="D7" s="13"/>
      <c r="E7" s="13"/>
    </row>
    <row r="8" spans="1:6" ht="64.5" customHeight="1" x14ac:dyDescent="0.25">
      <c r="A8" s="13"/>
      <c r="B8" s="102" t="s">
        <v>154</v>
      </c>
      <c r="C8" s="102"/>
      <c r="D8" s="37" t="s">
        <v>9</v>
      </c>
      <c r="E8" s="13"/>
    </row>
    <row r="9" spans="1:6" x14ac:dyDescent="0.25">
      <c r="A9" s="13"/>
      <c r="B9" s="38"/>
      <c r="C9" s="38"/>
      <c r="D9" s="38"/>
      <c r="E9" s="13"/>
    </row>
    <row r="10" spans="1:6" ht="64.5" customHeight="1" x14ac:dyDescent="0.25">
      <c r="A10" s="13"/>
      <c r="B10" s="95" t="s">
        <v>155</v>
      </c>
      <c r="C10" s="95"/>
      <c r="D10" s="95"/>
      <c r="E10" s="13"/>
    </row>
    <row r="11" spans="1:6" x14ac:dyDescent="0.25">
      <c r="A11" s="13"/>
      <c r="B11" s="13"/>
      <c r="C11" s="13"/>
      <c r="D11" s="13"/>
      <c r="E11" s="13"/>
    </row>
    <row r="12" spans="1:6" ht="66" customHeight="1" x14ac:dyDescent="0.25">
      <c r="A12" s="13"/>
      <c r="B12" s="51">
        <v>1</v>
      </c>
      <c r="C12" s="52" t="str">
        <f>VLOOKUP(D8,help!A1:K6,2,0)</f>
        <v>Acción</v>
      </c>
      <c r="D12" s="53" t="str">
        <f>VLOOKUP(D8,help!A1:V6,12,0)</f>
        <v>Seleccione de la lista desplegable el tipo de solicitud a realizar: publicar, modificar o eliminar.</v>
      </c>
      <c r="E12" s="13"/>
    </row>
    <row r="13" spans="1:6" ht="66.75" customHeight="1" x14ac:dyDescent="0.25">
      <c r="A13" s="13"/>
      <c r="B13" s="51">
        <v>2</v>
      </c>
      <c r="C13" s="52" t="str">
        <f>VLOOKUP(D8,help!A2:K6,3,0)</f>
        <v>Nombre Documento</v>
      </c>
      <c r="D13" s="53" t="str">
        <f>VLOOKUP(D8,help!A1:V6,13,0)</f>
        <v>Escriba el nombre del Documento.</v>
      </c>
    </row>
    <row r="14" spans="1:6" ht="66" customHeight="1" x14ac:dyDescent="0.25">
      <c r="A14" s="13"/>
      <c r="B14" s="51">
        <v>3</v>
      </c>
      <c r="C14" s="52" t="str">
        <f>VLOOKUP(D8,help!A1:K6,4,0)</f>
        <v>Descripción</v>
      </c>
      <c r="D14" s="53" t="str">
        <f>VLOOKUP(D8,help!A1:V6,14,0)</f>
        <v>Describa brevemente las características del Documento a publicar.</v>
      </c>
    </row>
    <row r="15" spans="1:6" ht="66" customHeight="1" x14ac:dyDescent="0.25">
      <c r="A15" s="13"/>
      <c r="B15" s="51">
        <v>4</v>
      </c>
      <c r="C15" s="52" t="str">
        <f>VLOOKUP(D8,help!A1:K6,5,0)</f>
        <v>Temática</v>
      </c>
      <c r="D15" s="53" t="str">
        <f>VLOOKUP(D8,help!A1:V6,15,0)</f>
        <v xml:space="preserve">Seleccione de la lista desplegable la temática (Categorías de Min Tic) a la cual pertenece el conjunto de datos. En la hoja Categorias_MinTic encontrará una descripción de cada una de ellas. </v>
      </c>
      <c r="F15" s="69"/>
    </row>
    <row r="16" spans="1:6" ht="66" customHeight="1" x14ac:dyDescent="0.25">
      <c r="A16" s="13"/>
      <c r="B16" s="51">
        <v>5</v>
      </c>
      <c r="C16" s="52" t="str">
        <f>VLOOKUP(D8,help!A1:K6,6,0)</f>
        <v>Formato</v>
      </c>
      <c r="D16" s="53" t="str">
        <f>VLOOKUP(D8,help!A1:V6,16,0)</f>
        <v>Seleccione de la lista desplegable la categoría a la cual pertenece el Documento a publicar, modificar o eliminar: .pdf .doc/.docx  .xls/.xlsx o .zip</v>
      </c>
      <c r="F16" s="72"/>
    </row>
    <row r="17" spans="1:4" ht="66" customHeight="1" x14ac:dyDescent="0.25">
      <c r="A17" s="13"/>
      <c r="B17" s="51">
        <v>6</v>
      </c>
      <c r="C17" s="52" t="str">
        <f>VLOOKUP(D8,help!A1:K6,7,0)</f>
        <v>Categoría</v>
      </c>
      <c r="D17" s="53" t="str">
        <f>VLOOKUP(D8,help!A1:V6,17,0)</f>
        <v xml:space="preserve">Seleccione de la lista desplegable la categoría a la cual pertenece el documento a publicar: Estándares, Guías o Lineamientos.  </v>
      </c>
    </row>
    <row r="18" spans="1:4" ht="66" customHeight="1" x14ac:dyDescent="0.25">
      <c r="A18" s="13"/>
      <c r="B18" s="51">
        <v>7</v>
      </c>
      <c r="C18" s="52" t="str">
        <f>VLOOKUP(D8,help!A1:K6,8,0)</f>
        <v>Incluye archivo</v>
      </c>
      <c r="D18" s="53" t="str">
        <f>VLOOKUP(D8,help!A1:V6,18,0)</f>
        <v>Seleccione Si o No de la lista desplegable para indicar si la publicación debe incluir una imagen.</v>
      </c>
    </row>
    <row r="19" spans="1:4" ht="66" customHeight="1" x14ac:dyDescent="0.25">
      <c r="B19" s="51">
        <v>8</v>
      </c>
      <c r="C19" s="52" t="str">
        <f>VLOOKUP(D8,help!A1:K6,9,0)</f>
        <v>Observaciones a acción selecccionada</v>
      </c>
      <c r="D19" s="53" t="str">
        <f>VLOOKUP(D8,help!A1:V6,19,0)</f>
        <v>Escriba las observaciones que considere son necesarias para esta solicitud. En el caso en el que la acción sea eliminar, indique los motivos que sustentan esta acción.</v>
      </c>
    </row>
    <row r="20" spans="1:4" ht="66" customHeight="1" x14ac:dyDescent="0.25">
      <c r="B20" s="51">
        <v>9</v>
      </c>
      <c r="C20" s="52" t="str">
        <f>VLOOKUP(D8,help!A1:K8,10,0)</f>
        <v>N/A</v>
      </c>
      <c r="D20" s="53" t="str">
        <f>VLOOKUP(D8,help!A1:V6,20,0)</f>
        <v>N/A</v>
      </c>
    </row>
    <row r="21" spans="1:4" ht="66" customHeight="1" x14ac:dyDescent="0.25">
      <c r="B21" s="51">
        <v>10</v>
      </c>
      <c r="C21" s="52" t="str">
        <f>VLOOKUP(D8,help!A1:K8,11,0)</f>
        <v>N/A</v>
      </c>
      <c r="D21" s="53" t="str">
        <f>VLOOKUP(D8,help!A1:V6,21,0)</f>
        <v>N/A</v>
      </c>
    </row>
  </sheetData>
  <mergeCells count="6">
    <mergeCell ref="B10:D10"/>
    <mergeCell ref="B2:D2"/>
    <mergeCell ref="B3:D3"/>
    <mergeCell ref="B4:D4"/>
    <mergeCell ref="B6:D6"/>
    <mergeCell ref="B8:C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help!$A$8:$A$13</xm:f>
          </x14:formula1>
          <xm:sqref>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topLeftCell="M1" workbookViewId="0">
      <selection activeCell="N4" sqref="N4"/>
    </sheetView>
  </sheetViews>
  <sheetFormatPr baseColWidth="10" defaultColWidth="11.42578125" defaultRowHeight="15" x14ac:dyDescent="0.25"/>
  <cols>
    <col min="1" max="1" width="19.28515625" bestFit="1" customWidth="1"/>
    <col min="2" max="2" width="8.28515625" bestFit="1" customWidth="1"/>
    <col min="3" max="3" width="19.7109375" bestFit="1" customWidth="1"/>
    <col min="4" max="4" width="12.7109375" bestFit="1" customWidth="1"/>
    <col min="5" max="5" width="14.42578125" bestFit="1" customWidth="1"/>
    <col min="6" max="6" width="14.85546875" bestFit="1" customWidth="1"/>
    <col min="7" max="7" width="24" bestFit="1" customWidth="1"/>
    <col min="8" max="8" width="17.85546875" bestFit="1" customWidth="1"/>
    <col min="9" max="10" width="34.7109375" bestFit="1" customWidth="1"/>
    <col min="11" max="11" width="7" bestFit="1" customWidth="1"/>
    <col min="12" max="22" width="54.5703125" style="59" customWidth="1"/>
  </cols>
  <sheetData>
    <row r="1" spans="1:22" x14ac:dyDescent="0.25">
      <c r="A1" s="49" t="s">
        <v>156</v>
      </c>
      <c r="B1" s="50" t="s">
        <v>157</v>
      </c>
      <c r="C1" s="50" t="s">
        <v>158</v>
      </c>
      <c r="D1" s="50" t="s">
        <v>159</v>
      </c>
      <c r="E1" s="50" t="s">
        <v>160</v>
      </c>
      <c r="F1" s="50" t="s">
        <v>161</v>
      </c>
      <c r="G1" s="50" t="s">
        <v>162</v>
      </c>
      <c r="H1" s="50" t="s">
        <v>163</v>
      </c>
      <c r="I1" s="50" t="s">
        <v>164</v>
      </c>
      <c r="J1" s="50" t="s">
        <v>85</v>
      </c>
      <c r="K1" s="50" t="s">
        <v>89</v>
      </c>
      <c r="L1" s="57" t="s">
        <v>93</v>
      </c>
      <c r="M1" s="57" t="s">
        <v>97</v>
      </c>
      <c r="N1" s="57" t="s">
        <v>101</v>
      </c>
      <c r="O1" s="57" t="s">
        <v>105</v>
      </c>
      <c r="P1" s="57" t="s">
        <v>109</v>
      </c>
      <c r="Q1" s="57" t="s">
        <v>113</v>
      </c>
      <c r="R1" s="57" t="s">
        <v>117</v>
      </c>
      <c r="S1" s="57" t="s">
        <v>121</v>
      </c>
      <c r="T1" s="57" t="s">
        <v>125</v>
      </c>
      <c r="U1" s="57" t="s">
        <v>129</v>
      </c>
      <c r="V1" s="57" t="s">
        <v>133</v>
      </c>
    </row>
    <row r="2" spans="1:22" ht="105" x14ac:dyDescent="0.25">
      <c r="A2" s="60" t="s">
        <v>2</v>
      </c>
      <c r="B2" s="61" t="s">
        <v>165</v>
      </c>
      <c r="C2" s="61" t="s">
        <v>6</v>
      </c>
      <c r="D2" s="61" t="s">
        <v>7</v>
      </c>
      <c r="E2" s="61" t="s">
        <v>8</v>
      </c>
      <c r="F2" s="61" t="s">
        <v>9</v>
      </c>
      <c r="G2" s="61" t="s">
        <v>10</v>
      </c>
      <c r="H2" s="61" t="s">
        <v>11</v>
      </c>
      <c r="I2" s="61" t="s">
        <v>12</v>
      </c>
      <c r="J2" s="61" t="s">
        <v>13</v>
      </c>
      <c r="K2" s="61" t="s">
        <v>14</v>
      </c>
      <c r="L2" s="57" t="s">
        <v>166</v>
      </c>
      <c r="M2" s="57" t="s">
        <v>167</v>
      </c>
      <c r="N2" s="57" t="s">
        <v>168</v>
      </c>
      <c r="O2" s="65" t="s">
        <v>280</v>
      </c>
      <c r="P2" s="57" t="s">
        <v>169</v>
      </c>
      <c r="Q2" s="57" t="s">
        <v>170</v>
      </c>
      <c r="R2" s="57" t="s">
        <v>290</v>
      </c>
      <c r="S2" s="57" t="s">
        <v>171</v>
      </c>
      <c r="T2" s="57" t="s">
        <v>172</v>
      </c>
      <c r="U2" s="57" t="s">
        <v>173</v>
      </c>
      <c r="V2" s="57" t="s">
        <v>174</v>
      </c>
    </row>
    <row r="3" spans="1:22" ht="60" x14ac:dyDescent="0.25">
      <c r="A3" s="60" t="s">
        <v>175</v>
      </c>
      <c r="B3" s="61" t="s">
        <v>22</v>
      </c>
      <c r="C3" s="61" t="s">
        <v>176</v>
      </c>
      <c r="D3" s="61" t="s">
        <v>24</v>
      </c>
      <c r="E3" s="61" t="s">
        <v>25</v>
      </c>
      <c r="F3" s="61" t="s">
        <v>26</v>
      </c>
      <c r="G3" s="61" t="s">
        <v>27</v>
      </c>
      <c r="H3" s="61" t="s">
        <v>28</v>
      </c>
      <c r="I3" s="61" t="s">
        <v>29</v>
      </c>
      <c r="J3" s="61" t="s">
        <v>174</v>
      </c>
      <c r="K3" s="61" t="s">
        <v>174</v>
      </c>
      <c r="L3" s="57" t="s">
        <v>281</v>
      </c>
      <c r="M3" s="57" t="s">
        <v>177</v>
      </c>
      <c r="N3" s="57" t="s">
        <v>178</v>
      </c>
      <c r="O3" s="57" t="s">
        <v>179</v>
      </c>
      <c r="P3" s="57" t="s">
        <v>276</v>
      </c>
      <c r="Q3" s="57" t="s">
        <v>180</v>
      </c>
      <c r="R3" s="57" t="s">
        <v>293</v>
      </c>
      <c r="S3" s="57" t="s">
        <v>287</v>
      </c>
      <c r="T3" s="57" t="s">
        <v>174</v>
      </c>
      <c r="U3" s="57" t="s">
        <v>174</v>
      </c>
      <c r="V3" s="57" t="s">
        <v>174</v>
      </c>
    </row>
    <row r="4" spans="1:22" ht="60" x14ac:dyDescent="0.25">
      <c r="A4" s="60" t="s">
        <v>182</v>
      </c>
      <c r="B4" s="61" t="s">
        <v>22</v>
      </c>
      <c r="C4" s="61" t="s">
        <v>30</v>
      </c>
      <c r="D4" s="61" t="s">
        <v>24</v>
      </c>
      <c r="E4" s="61" t="s">
        <v>25</v>
      </c>
      <c r="F4" s="61" t="s">
        <v>26</v>
      </c>
      <c r="G4" s="61" t="s">
        <v>32</v>
      </c>
      <c r="H4" s="61" t="s">
        <v>33</v>
      </c>
      <c r="I4" s="61" t="s">
        <v>28</v>
      </c>
      <c r="J4" s="61" t="s">
        <v>29</v>
      </c>
      <c r="K4" s="61" t="s">
        <v>174</v>
      </c>
      <c r="L4" s="57" t="s">
        <v>281</v>
      </c>
      <c r="M4" s="57" t="s">
        <v>183</v>
      </c>
      <c r="N4" s="57" t="s">
        <v>184</v>
      </c>
      <c r="O4" s="57" t="s">
        <v>179</v>
      </c>
      <c r="P4" s="57" t="s">
        <v>275</v>
      </c>
      <c r="Q4" s="57" t="s">
        <v>282</v>
      </c>
      <c r="R4" s="73" t="s">
        <v>185</v>
      </c>
      <c r="S4" s="57" t="s">
        <v>283</v>
      </c>
      <c r="T4" s="57" t="s">
        <v>284</v>
      </c>
      <c r="U4" s="57" t="s">
        <v>174</v>
      </c>
      <c r="V4" s="57" t="s">
        <v>174</v>
      </c>
    </row>
    <row r="5" spans="1:22" s="54" customFormat="1" ht="81.75" customHeight="1" x14ac:dyDescent="0.25">
      <c r="A5" s="62" t="s">
        <v>186</v>
      </c>
      <c r="B5" s="63" t="s">
        <v>22</v>
      </c>
      <c r="C5" s="63" t="s">
        <v>34</v>
      </c>
      <c r="D5" s="63" t="s">
        <v>25</v>
      </c>
      <c r="E5" s="63" t="s">
        <v>31</v>
      </c>
      <c r="F5" s="63" t="s">
        <v>35</v>
      </c>
      <c r="G5" s="63" t="s">
        <v>36</v>
      </c>
      <c r="H5" s="63" t="s">
        <v>37</v>
      </c>
      <c r="I5" s="63" t="s">
        <v>28</v>
      </c>
      <c r="J5" s="63" t="s">
        <v>29</v>
      </c>
      <c r="K5" s="63" t="s">
        <v>174</v>
      </c>
      <c r="L5" s="58" t="s">
        <v>285</v>
      </c>
      <c r="M5" s="58" t="s">
        <v>187</v>
      </c>
      <c r="N5" s="58" t="s">
        <v>179</v>
      </c>
      <c r="O5" s="64" t="s">
        <v>277</v>
      </c>
      <c r="P5" s="58" t="s">
        <v>279</v>
      </c>
      <c r="Q5" s="58" t="s">
        <v>289</v>
      </c>
      <c r="R5" s="58" t="s">
        <v>286</v>
      </c>
      <c r="S5" s="58" t="s">
        <v>283</v>
      </c>
      <c r="T5" s="58" t="s">
        <v>181</v>
      </c>
      <c r="U5" s="58" t="s">
        <v>174</v>
      </c>
      <c r="V5" s="58" t="s">
        <v>174</v>
      </c>
    </row>
    <row r="6" spans="1:22" ht="65.25" customHeight="1" x14ac:dyDescent="0.25">
      <c r="A6" s="60" t="s">
        <v>9</v>
      </c>
      <c r="B6" s="61" t="s">
        <v>22</v>
      </c>
      <c r="C6" s="61" t="s">
        <v>38</v>
      </c>
      <c r="D6" s="61" t="s">
        <v>24</v>
      </c>
      <c r="E6" s="61" t="s">
        <v>25</v>
      </c>
      <c r="F6" s="61" t="s">
        <v>39</v>
      </c>
      <c r="G6" s="61" t="s">
        <v>40</v>
      </c>
      <c r="H6" s="61" t="s">
        <v>41</v>
      </c>
      <c r="I6" s="61" t="s">
        <v>29</v>
      </c>
      <c r="J6" s="61" t="s">
        <v>174</v>
      </c>
      <c r="K6" s="61" t="s">
        <v>174</v>
      </c>
      <c r="L6" s="57" t="s">
        <v>285</v>
      </c>
      <c r="M6" s="57" t="s">
        <v>270</v>
      </c>
      <c r="N6" s="57" t="s">
        <v>292</v>
      </c>
      <c r="O6" s="57" t="s">
        <v>179</v>
      </c>
      <c r="P6" s="57" t="s">
        <v>288</v>
      </c>
      <c r="Q6" s="57" t="s">
        <v>291</v>
      </c>
      <c r="R6" s="57" t="s">
        <v>293</v>
      </c>
      <c r="S6" s="57" t="s">
        <v>287</v>
      </c>
      <c r="T6" s="57" t="s">
        <v>174</v>
      </c>
      <c r="U6" s="57" t="s">
        <v>174</v>
      </c>
      <c r="V6" s="57" t="s">
        <v>174</v>
      </c>
    </row>
    <row r="8" spans="1:22" x14ac:dyDescent="0.25">
      <c r="A8" t="s">
        <v>188</v>
      </c>
    </row>
    <row r="9" spans="1:22" x14ac:dyDescent="0.25">
      <c r="A9" t="s">
        <v>2</v>
      </c>
    </row>
    <row r="10" spans="1:22" x14ac:dyDescent="0.25">
      <c r="A10" t="s">
        <v>175</v>
      </c>
    </row>
    <row r="11" spans="1:22" x14ac:dyDescent="0.25">
      <c r="A11" t="s">
        <v>182</v>
      </c>
    </row>
    <row r="12" spans="1:22" x14ac:dyDescent="0.25">
      <c r="A12" t="s">
        <v>186</v>
      </c>
    </row>
    <row r="13" spans="1:22" x14ac:dyDescent="0.25">
      <c r="A13" t="s">
        <v>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D1" workbookViewId="0">
      <selection activeCell="G4" sqref="G4"/>
    </sheetView>
  </sheetViews>
  <sheetFormatPr baseColWidth="10" defaultColWidth="11.42578125" defaultRowHeight="15" x14ac:dyDescent="0.25"/>
  <cols>
    <col min="1" max="1" width="13.5703125" customWidth="1"/>
    <col min="2" max="2" width="59.28515625" customWidth="1"/>
    <col min="3" max="3" width="37.140625" customWidth="1"/>
    <col min="5" max="5" width="14.7109375" customWidth="1"/>
    <col min="6" max="6" width="19.42578125" customWidth="1"/>
    <col min="7" max="7" width="21.28515625" customWidth="1"/>
    <col min="8" max="8" width="20.85546875" customWidth="1"/>
    <col min="9" max="9" width="17.5703125" customWidth="1"/>
    <col min="10" max="10" width="29.7109375" bestFit="1" customWidth="1"/>
    <col min="11" max="11" width="14.28515625" customWidth="1"/>
    <col min="12" max="12" width="15.42578125" customWidth="1"/>
    <col min="14" max="14" width="20.28515625" bestFit="1" customWidth="1"/>
    <col min="15" max="17" width="11.42578125" style="69"/>
  </cols>
  <sheetData>
    <row r="1" spans="1:17" x14ac:dyDescent="0.25">
      <c r="A1" s="105" t="s">
        <v>189</v>
      </c>
      <c r="B1" s="105"/>
      <c r="C1" s="105"/>
      <c r="D1" s="105"/>
      <c r="E1" s="7"/>
      <c r="F1" s="5" t="s">
        <v>175</v>
      </c>
      <c r="G1" s="6" t="s">
        <v>182</v>
      </c>
      <c r="H1" s="103" t="s">
        <v>190</v>
      </c>
      <c r="I1" s="103"/>
      <c r="J1" s="103"/>
      <c r="K1" s="104" t="s">
        <v>9</v>
      </c>
      <c r="L1" s="104"/>
      <c r="N1" s="67" t="s">
        <v>272</v>
      </c>
      <c r="O1" s="68"/>
      <c r="P1" s="68"/>
      <c r="Q1" s="68"/>
    </row>
    <row r="2" spans="1:17" x14ac:dyDescent="0.25">
      <c r="A2" s="8" t="s">
        <v>22</v>
      </c>
      <c r="B2" s="8" t="s">
        <v>13</v>
      </c>
      <c r="C2" s="8" t="s">
        <v>25</v>
      </c>
      <c r="D2" s="8" t="s">
        <v>191</v>
      </c>
      <c r="E2" s="8" t="s">
        <v>192</v>
      </c>
      <c r="F2" s="1" t="s">
        <v>26</v>
      </c>
      <c r="G2" s="2" t="s">
        <v>26</v>
      </c>
      <c r="H2" s="3" t="s">
        <v>39</v>
      </c>
      <c r="I2" s="3" t="s">
        <v>193</v>
      </c>
      <c r="J2" s="3" t="s">
        <v>194</v>
      </c>
      <c r="K2" s="4" t="s">
        <v>39</v>
      </c>
      <c r="L2" s="4" t="s">
        <v>195</v>
      </c>
      <c r="N2" s="8" t="s">
        <v>271</v>
      </c>
    </row>
    <row r="3" spans="1:17" x14ac:dyDescent="0.25">
      <c r="A3" t="s">
        <v>15</v>
      </c>
      <c r="B3" t="s">
        <v>15</v>
      </c>
      <c r="C3" t="s">
        <v>15</v>
      </c>
      <c r="D3" t="s">
        <v>15</v>
      </c>
      <c r="E3" t="s">
        <v>15</v>
      </c>
      <c r="F3" t="s">
        <v>15</v>
      </c>
      <c r="G3" t="s">
        <v>15</v>
      </c>
      <c r="H3" t="s">
        <v>15</v>
      </c>
      <c r="I3" t="s">
        <v>15</v>
      </c>
      <c r="J3" t="s">
        <v>204</v>
      </c>
      <c r="K3" t="s">
        <v>15</v>
      </c>
      <c r="L3" t="s">
        <v>15</v>
      </c>
      <c r="N3" t="s">
        <v>15</v>
      </c>
    </row>
    <row r="4" spans="1:17" x14ac:dyDescent="0.25">
      <c r="A4" t="s">
        <v>196</v>
      </c>
      <c r="B4" s="9" t="s">
        <v>197</v>
      </c>
      <c r="C4" t="s">
        <v>48</v>
      </c>
      <c r="D4" t="s">
        <v>198</v>
      </c>
      <c r="E4" t="s">
        <v>199</v>
      </c>
      <c r="F4" t="s">
        <v>200</v>
      </c>
      <c r="G4" t="s">
        <v>201</v>
      </c>
      <c r="H4" t="s">
        <v>202</v>
      </c>
      <c r="I4" t="s">
        <v>203</v>
      </c>
      <c r="K4" t="s">
        <v>205</v>
      </c>
      <c r="L4" t="s">
        <v>206</v>
      </c>
      <c r="N4" t="s">
        <v>273</v>
      </c>
    </row>
    <row r="5" spans="1:17" x14ac:dyDescent="0.25">
      <c r="A5" t="s">
        <v>207</v>
      </c>
      <c r="B5" s="9" t="s">
        <v>208</v>
      </c>
      <c r="C5" t="s">
        <v>53</v>
      </c>
      <c r="D5" t="s">
        <v>209</v>
      </c>
      <c r="E5" t="s">
        <v>210</v>
      </c>
      <c r="F5" t="s">
        <v>211</v>
      </c>
      <c r="G5" t="s">
        <v>212</v>
      </c>
      <c r="H5" t="s">
        <v>213</v>
      </c>
      <c r="I5" t="s">
        <v>214</v>
      </c>
      <c r="K5" t="s">
        <v>215</v>
      </c>
      <c r="L5" t="s">
        <v>216</v>
      </c>
      <c r="N5" t="s">
        <v>274</v>
      </c>
    </row>
    <row r="6" spans="1:17" x14ac:dyDescent="0.25">
      <c r="A6" t="s">
        <v>217</v>
      </c>
      <c r="B6" s="9" t="s">
        <v>218</v>
      </c>
      <c r="C6" t="s">
        <v>58</v>
      </c>
      <c r="E6" t="s">
        <v>219</v>
      </c>
      <c r="F6" t="s">
        <v>220</v>
      </c>
      <c r="G6" t="s">
        <v>221</v>
      </c>
      <c r="H6" t="s">
        <v>222</v>
      </c>
      <c r="I6" t="s">
        <v>223</v>
      </c>
      <c r="K6" t="s">
        <v>224</v>
      </c>
      <c r="L6" t="s">
        <v>225</v>
      </c>
    </row>
    <row r="7" spans="1:17" x14ac:dyDescent="0.25">
      <c r="B7" s="9" t="s">
        <v>226</v>
      </c>
      <c r="C7" t="s">
        <v>62</v>
      </c>
      <c r="E7" t="s">
        <v>227</v>
      </c>
      <c r="G7" t="s">
        <v>228</v>
      </c>
      <c r="H7" t="s">
        <v>229</v>
      </c>
      <c r="I7" t="s">
        <v>174</v>
      </c>
      <c r="K7" t="s">
        <v>230</v>
      </c>
    </row>
    <row r="8" spans="1:17" x14ac:dyDescent="0.25">
      <c r="B8" s="9" t="s">
        <v>231</v>
      </c>
      <c r="C8" t="s">
        <v>66</v>
      </c>
      <c r="E8" t="s">
        <v>232</v>
      </c>
      <c r="H8" t="s">
        <v>233</v>
      </c>
    </row>
    <row r="9" spans="1:17" x14ac:dyDescent="0.25">
      <c r="B9" s="9" t="s">
        <v>234</v>
      </c>
      <c r="C9" t="s">
        <v>70</v>
      </c>
      <c r="E9" t="s">
        <v>235</v>
      </c>
      <c r="H9" t="s">
        <v>236</v>
      </c>
    </row>
    <row r="10" spans="1:17" x14ac:dyDescent="0.25">
      <c r="B10" s="9" t="s">
        <v>237</v>
      </c>
      <c r="C10" t="s">
        <v>74</v>
      </c>
      <c r="E10" t="s">
        <v>238</v>
      </c>
      <c r="H10" t="s">
        <v>239</v>
      </c>
    </row>
    <row r="11" spans="1:17" x14ac:dyDescent="0.25">
      <c r="B11" s="9" t="s">
        <v>240</v>
      </c>
      <c r="C11" t="s">
        <v>78</v>
      </c>
      <c r="E11" t="s">
        <v>241</v>
      </c>
    </row>
    <row r="12" spans="1:17" x14ac:dyDescent="0.25">
      <c r="B12" s="9" t="s">
        <v>242</v>
      </c>
      <c r="C12" t="s">
        <v>82</v>
      </c>
      <c r="E12" t="s">
        <v>243</v>
      </c>
    </row>
    <row r="13" spans="1:17" x14ac:dyDescent="0.25">
      <c r="B13" s="9" t="s">
        <v>244</v>
      </c>
      <c r="C13" t="s">
        <v>86</v>
      </c>
      <c r="E13" t="s">
        <v>245</v>
      </c>
    </row>
    <row r="14" spans="1:17" x14ac:dyDescent="0.25">
      <c r="B14" s="9" t="s">
        <v>246</v>
      </c>
      <c r="C14" t="s">
        <v>90</v>
      </c>
      <c r="E14" t="s">
        <v>247</v>
      </c>
    </row>
    <row r="15" spans="1:17" x14ac:dyDescent="0.25">
      <c r="B15" s="9" t="s">
        <v>248</v>
      </c>
      <c r="C15" t="s">
        <v>94</v>
      </c>
      <c r="E15" t="s">
        <v>249</v>
      </c>
      <c r="I15" t="s">
        <v>250</v>
      </c>
    </row>
    <row r="16" spans="1:17" x14ac:dyDescent="0.25">
      <c r="B16" s="9" t="s">
        <v>251</v>
      </c>
      <c r="C16" t="s">
        <v>98</v>
      </c>
    </row>
    <row r="17" spans="2:3" x14ac:dyDescent="0.25">
      <c r="B17" s="9" t="s">
        <v>252</v>
      </c>
      <c r="C17" t="s">
        <v>102</v>
      </c>
    </row>
    <row r="18" spans="2:3" x14ac:dyDescent="0.25">
      <c r="B18" s="9" t="s">
        <v>253</v>
      </c>
      <c r="C18" t="s">
        <v>106</v>
      </c>
    </row>
    <row r="19" spans="2:3" x14ac:dyDescent="0.25">
      <c r="B19" s="9" t="s">
        <v>254</v>
      </c>
      <c r="C19" t="s">
        <v>110</v>
      </c>
    </row>
    <row r="20" spans="2:3" x14ac:dyDescent="0.25">
      <c r="B20" s="9" t="s">
        <v>255</v>
      </c>
      <c r="C20" t="s">
        <v>114</v>
      </c>
    </row>
    <row r="21" spans="2:3" x14ac:dyDescent="0.25">
      <c r="B21" s="9" t="s">
        <v>256</v>
      </c>
      <c r="C21" t="s">
        <v>118</v>
      </c>
    </row>
    <row r="22" spans="2:3" x14ac:dyDescent="0.25">
      <c r="B22" s="9" t="s">
        <v>257</v>
      </c>
      <c r="C22" t="s">
        <v>122</v>
      </c>
    </row>
    <row r="23" spans="2:3" x14ac:dyDescent="0.25">
      <c r="B23" s="9" t="s">
        <v>258</v>
      </c>
      <c r="C23" t="s">
        <v>126</v>
      </c>
    </row>
    <row r="24" spans="2:3" x14ac:dyDescent="0.25">
      <c r="B24" s="9" t="s">
        <v>259</v>
      </c>
      <c r="C24" t="s">
        <v>130</v>
      </c>
    </row>
    <row r="25" spans="2:3" x14ac:dyDescent="0.25">
      <c r="B25" s="9" t="s">
        <v>260</v>
      </c>
      <c r="C25" t="s">
        <v>134</v>
      </c>
    </row>
    <row r="26" spans="2:3" x14ac:dyDescent="0.25">
      <c r="B26" s="9" t="s">
        <v>261</v>
      </c>
      <c r="C26" t="s">
        <v>138</v>
      </c>
    </row>
    <row r="27" spans="2:3" x14ac:dyDescent="0.25">
      <c r="B27" s="9" t="s">
        <v>262</v>
      </c>
      <c r="C27" t="s">
        <v>142</v>
      </c>
    </row>
    <row r="28" spans="2:3" x14ac:dyDescent="0.25">
      <c r="B28" s="9" t="s">
        <v>263</v>
      </c>
      <c r="C28" t="s">
        <v>146</v>
      </c>
    </row>
    <row r="29" spans="2:3" x14ac:dyDescent="0.25">
      <c r="B29" s="9" t="s">
        <v>264</v>
      </c>
      <c r="C29" t="s">
        <v>150</v>
      </c>
    </row>
    <row r="30" spans="2:3" x14ac:dyDescent="0.25">
      <c r="B30" s="9" t="s">
        <v>265</v>
      </c>
      <c r="C30" t="s">
        <v>266</v>
      </c>
    </row>
  </sheetData>
  <mergeCells count="3">
    <mergeCell ref="H1:J1"/>
    <mergeCell ref="K1:L1"/>
    <mergeCell ref="A1:D1"/>
  </mergeCells>
  <dataValidations disablePrompts="1" count="2">
    <dataValidation type="textLength" errorStyle="information" operator="lessThanOrEqual" allowBlank="1" showInputMessage="1" showErrorMessage="1" errorTitle="Ancho máximo" error="Carecteres máximos 5_x000a_" sqref="B19">
      <formula1>5</formula1>
    </dataValidation>
    <dataValidation type="textLength" errorStyle="information" operator="lessThanOrEqual" allowBlank="1" showInputMessage="1" showErrorMessage="1" errorTitle="EEEOOOO" error="QUE NOS HEMOS PASADO" sqref="B20:B28 B4:B18">
      <formula1>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ddcba6f-7658-480b-b418-1bf7480ba472">
      <Terms xmlns="http://schemas.microsoft.com/office/infopath/2007/PartnerControls"/>
    </lcf76f155ced4ddcb4097134ff3c332f>
    <TaxCatchAll xmlns="13be0614-0576-4f1a-8a0b-940ce8577412" xsi:nil="true"/>
  </documentManagement>
</p:properties>
</file>

<file path=customXml/item3.xml>��< ? x m l   v e r s i o n = " 1 . 0 "   e n c o d i n g = " u t f - 1 6 " ? > < D a t a M a s h u p   x m l n s = " h t t p : / / s c h e m a s . m i c r o s o f t . c o m / D a t a M a s h u p " > A A A A A B Q D A A B Q S w M E F A A C A A g A g U q q V i M F t T + k A A A A 9 g A A A B I A H A B D b 2 5 m a W c v U G F j a 2 F n Z S 5 4 b W w g o h g A K K A U A A A A A A A A A A A A A A A A A A A A A A A A A A A A h Y 9 N D o I w G E S v Q r q n P 0 i M I R 9 l w V a i i Y l x 2 5 Q K j V A M L Z a 7 u f B I X k G M o u 5 c z p u 3 m L l f b 5 C N b R N c V G 9 1 Z 1 L E M E W B M r I r t a l S N L h j u E I Z h 6 2 Q J 1 G p Y J K N T U Z b p q h 2 7 p w Q 4 r 3 H f o G 7 v i I R p Y w c i v V O 1 q o V 6 C P r / 3 K o j X X C S I U 4 7 F 9 j e I Q Z W + K Y x p g C m S E U 2 n y F a N r 7 b H 8 g 5 E P j h l 5 x Z c N 8 A 2 S O Q N 4 f + A N Q S w M E F A A C A A g A g U q q 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F K q l Y o i k e 4 D g A A A B E A A A A T A B w A R m 9 y b X V s Y X M v U 2 V j d G l v b j E u b S C i G A A o o B Q A A A A A A A A A A A A A A A A A A A A A A A A A A A A r T k 0 u y c z P U w i G 0 I b W A F B L A Q I t A B Q A A g A I A I F K q l Y j B b U / p A A A A P Y A A A A S A A A A A A A A A A A A A A A A A A A A A A B D b 2 5 m a W c v U G F j a 2 F n Z S 5 4 b W x Q S w E C L Q A U A A I A C A C B S q p W D 8 r p q 6 Q A A A D p A A A A E w A A A A A A A A A A A A A A A A D w A A A A W 0 N v b n R l b n R f V H l w Z X N d L n h t b F B L A Q I t A B Q A A g A I A I F K q 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z x w p 0 2 a y z T Z d V H e c 4 3 J z q A A A A A A I A A A A A A A N m A A D A A A A A E A A A A G b 2 E b Q 2 n 3 3 t W n k z 6 A O s L v g A A A A A B I A A A K A A A A A Q A A A A J w v g O y s F E z b U D x S h o S z s F l A A A A A p + L a c u c F J Q R e K o K / G O / I R 5 Y 5 5 8 2 p O V 8 X A e T r A A e 4 D t P q N o + V k Q O H U f a u 3 k 9 B U w K u v F X v s E h 1 H C o a x d W g B j 3 P E S 4 p y J H l 3 v l I W h b / 7 e + a G m x Q A A A B 4 f c M 0 s H l l c B H j V v f 7 e X W L w 8 Q h 6 w = = < / D a t a M a s h u p > 
</file>

<file path=customXml/item4.xml><?xml version="1.0" encoding="utf-8"?>
<ct:contentTypeSchema xmlns:ct="http://schemas.microsoft.com/office/2006/metadata/contentType" xmlns:ma="http://schemas.microsoft.com/office/2006/metadata/properties/metaAttributes" ct:_="" ma:_="" ma:contentTypeName="Documento" ma:contentTypeID="0x0101009B1548B8822E2844A803AA123A4E46C2" ma:contentTypeVersion="16" ma:contentTypeDescription="Crear nuevo documento." ma:contentTypeScope="" ma:versionID="9e4dc23d152e21cbda58153978d2d31e">
  <xsd:schema xmlns:xsd="http://www.w3.org/2001/XMLSchema" xmlns:xs="http://www.w3.org/2001/XMLSchema" xmlns:p="http://schemas.microsoft.com/office/2006/metadata/properties" xmlns:ns2="2ddcba6f-7658-480b-b418-1bf7480ba472" xmlns:ns3="13be0614-0576-4f1a-8a0b-940ce8577412" targetNamespace="http://schemas.microsoft.com/office/2006/metadata/properties" ma:root="true" ma:fieldsID="c496e2b074fd5ec2e6592347eac201d7" ns2:_="" ns3:_="">
    <xsd:import namespace="2ddcba6f-7658-480b-b418-1bf7480ba472"/>
    <xsd:import namespace="13be0614-0576-4f1a-8a0b-940ce85774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cba6f-7658-480b-b418-1bf7480ba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e9b71db2-0453-481c-a7bb-ff6902fea5ab"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be0614-0576-4f1a-8a0b-940ce857741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5d77e37-bbca-4651-9785-6914f8d14775}" ma:internalName="TaxCatchAll" ma:showField="CatchAllData" ma:web="13be0614-0576-4f1a-8a0b-940ce857741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6010CF-E4C5-4142-9A5D-894881F29F53}">
  <ds:schemaRefs>
    <ds:schemaRef ds:uri="http://schemas.microsoft.com/sharepoint/v3/contenttype/forms"/>
  </ds:schemaRefs>
</ds:datastoreItem>
</file>

<file path=customXml/itemProps2.xml><?xml version="1.0" encoding="utf-8"?>
<ds:datastoreItem xmlns:ds="http://schemas.openxmlformats.org/officeDocument/2006/customXml" ds:itemID="{5D7088FA-A4BA-4A46-A444-4BEF50ECDADA}">
  <ds:schemaRefs>
    <ds:schemaRef ds:uri="http://www.w3.org/XML/1998/namespace"/>
    <ds:schemaRef ds:uri="http://schemas.openxmlformats.org/package/2006/metadata/core-properties"/>
    <ds:schemaRef ds:uri="http://purl.org/dc/elements/1.1/"/>
    <ds:schemaRef ds:uri="http://purl.org/dc/dcmitype/"/>
    <ds:schemaRef ds:uri="2ddcba6f-7658-480b-b418-1bf7480ba472"/>
    <ds:schemaRef ds:uri="http://schemas.microsoft.com/office/infopath/2007/PartnerControls"/>
    <ds:schemaRef ds:uri="13be0614-0576-4f1a-8a0b-940ce8577412"/>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67A1EA1-9C3F-4F62-A298-10FB44AA0358}">
  <ds:schemaRefs>
    <ds:schemaRef ds:uri="http://schemas.microsoft.com/DataMashup"/>
  </ds:schemaRefs>
</ds:datastoreItem>
</file>

<file path=customXml/itemProps4.xml><?xml version="1.0" encoding="utf-8"?>
<ds:datastoreItem xmlns:ds="http://schemas.openxmlformats.org/officeDocument/2006/customXml" ds:itemID="{44705DE6-2BFC-43FB-8621-8C7440F493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InformacionGeneral</vt:lpstr>
      <vt:lpstr>Aplicaciones</vt:lpstr>
      <vt:lpstr>Geoservicios</vt:lpstr>
      <vt:lpstr>DatosAbiertos</vt:lpstr>
      <vt:lpstr>Documentacion</vt:lpstr>
      <vt:lpstr>Categorias_MinTIC</vt:lpstr>
      <vt:lpstr>Instructivo</vt:lpstr>
      <vt:lpstr>help</vt:lpstr>
      <vt:lpstr>lista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Jordi Guerrero Martinez</dc:creator>
  <cp:keywords/>
  <dc:description/>
  <cp:lastModifiedBy>Valentina Castellanos Bernal</cp:lastModifiedBy>
  <cp:revision/>
  <dcterms:created xsi:type="dcterms:W3CDTF">2023-03-15T16:27:43Z</dcterms:created>
  <dcterms:modified xsi:type="dcterms:W3CDTF">2023-07-11T15:33:54Z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0x0101009B1548B8822E2844A803AA123A4E46C2</vt:lpwstr>
  </property>
  <property fmtid="{D5CDD505-2E9C-101B-9397-08002B2CF9AE}" pid="3" name="MediaServiceImageTags">
    <vt:lpwstr/>
  </property>
</Properties>
</file>