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air/Desktop/PTEP distrito/Informacion para el CIGD febrero/"/>
    </mc:Choice>
  </mc:AlternateContent>
  <xr:revisionPtr revIDLastSave="0" documentId="13_ncr:1_{A0410533-073A-5442-A28E-CCE0AAF02761}" xr6:coauthVersionLast="47" xr6:coauthVersionMax="47" xr10:uidLastSave="{00000000-0000-0000-0000-000000000000}"/>
  <bookViews>
    <workbookView xWindow="0" yWindow="500" windowWidth="28800" windowHeight="15800" xr2:uid="{ED780CC3-612B-427A-A141-545715F99A2B}"/>
  </bookViews>
  <sheets>
    <sheet name="Plan PTEP" sheetId="11" r:id="rId1"/>
    <sheet name="1. Admon Riesgos" sheetId="6" r:id="rId2"/>
    <sheet name="2. Redes y articulación" sheetId="8" r:id="rId3"/>
    <sheet name="3.Estado Abierto." sheetId="9" r:id="rId4"/>
    <sheet name="4.Iniciativas adicionales" sheetId="10" r:id="rId5"/>
  </sheets>
  <definedNames>
    <definedName name="_xlnm._FilterDatabase" localSheetId="1" hidden="1">'1. Admon Riesgos'!$A$6:$X$25</definedName>
    <definedName name="_xlnm._FilterDatabase" localSheetId="2" hidden="1">'2. Redes y articulación'!$D$6:$W$11</definedName>
    <definedName name="_xlnm._FilterDatabase" localSheetId="3" hidden="1">'3.Estado Abierto.'!$A$6:$Y$6</definedName>
    <definedName name="_xlnm._FilterDatabase" localSheetId="4" hidden="1">'4.Iniciativas adicionales'!$B$6:$X$32</definedName>
    <definedName name="_xlnm.Print_Area" localSheetId="1">'1. Admon Riesgos'!$A$4:$V$23</definedName>
    <definedName name="_xlnm.Print_Area" localSheetId="2">'2. Redes y articulación'!$A$4:$W$11</definedName>
    <definedName name="_xlnm.Print_Area" localSheetId="3">'3.Estado Abierto.'!$A$7:$X$40</definedName>
    <definedName name="_xlnm.Print_Area" localSheetId="4">'4.Iniciativas adicionales'!$A$7:$X$32</definedName>
    <definedName name="Z_174A2EF9_B040_4AC2_9A69_ACC64BAE66F9_.wvu.PrintArea" localSheetId="0">'Plan PTEP'!$A$5:$C$18</definedName>
    <definedName name="Z_174A2EF9_B040_4AC2_9A69_ACC64BAE66F9_.wvu.Rows" localSheetId="0">'Plan PTEP'!#REF!</definedName>
    <definedName name="Z_1F8B0891_7925_460C_B1FE_A20E7C062863_.wvu.FilterData" localSheetId="1" hidden="1">'1. Admon Riesgos'!$U$6:$U$6</definedName>
    <definedName name="Z_1F8B0891_7925_460C_B1FE_A20E7C062863_.wvu.FilterData" localSheetId="2" hidden="1">'2. Redes y articulación'!$V$6:$V$6</definedName>
    <definedName name="Z_1F8B0891_7925_460C_B1FE_A20E7C062863_.wvu.FilterData" localSheetId="3" hidden="1">'3.Estado Abierto.'!#REF!</definedName>
    <definedName name="Z_1F8B0891_7925_460C_B1FE_A20E7C062863_.wvu.FilterData" localSheetId="4" hidden="1">'4.Iniciativas adicionales'!#REF!</definedName>
    <definedName name="Z_1F8B0891_7925_460C_B1FE_A20E7C062863_.wvu.PrintArea" localSheetId="1" hidden="1">'1. Admon Riesgos'!$A$4:$V$23</definedName>
    <definedName name="Z_1F8B0891_7925_460C_B1FE_A20E7C062863_.wvu.PrintArea" localSheetId="2" hidden="1">'2. Redes y articulación'!$A$4:$W$11</definedName>
    <definedName name="Z_1F8B0891_7925_460C_B1FE_A20E7C062863_.wvu.PrintArea" localSheetId="3" hidden="1">'3.Estado Abierto.'!$A$7:$X$40</definedName>
    <definedName name="Z_1F8B0891_7925_460C_B1FE_A20E7C062863_.wvu.PrintArea" localSheetId="4" hidden="1">'4.Iniciativas adicionales'!$A$7:$X$32</definedName>
    <definedName name="Z_FE5B7F66_DDC1_457B_ACC4_3DC26DFCB590_.wvu.FilterData" localSheetId="1" hidden="1">'1. Admon Riesgos'!$U$6:$U$6</definedName>
    <definedName name="Z_FE5B7F66_DDC1_457B_ACC4_3DC26DFCB590_.wvu.FilterData" localSheetId="2" hidden="1">'2. Redes y articulación'!$V$6:$V$6</definedName>
    <definedName name="Z_FE5B7F66_DDC1_457B_ACC4_3DC26DFCB590_.wvu.FilterData" localSheetId="3" hidden="1">'3.Estado Abierto.'!#REF!</definedName>
    <definedName name="Z_FE5B7F66_DDC1_457B_ACC4_3DC26DFCB590_.wvu.FilterData" localSheetId="4" hidden="1">'4.Iniciativas adicionales'!#REF!</definedName>
    <definedName name="Z_FE5B7F66_DDC1_457B_ACC4_3DC26DFCB590_.wvu.PrintArea" localSheetId="1" hidden="1">'1. Admon Riesgos'!$A$4:$V$23</definedName>
    <definedName name="Z_FE5B7F66_DDC1_457B_ACC4_3DC26DFCB590_.wvu.PrintArea" localSheetId="2" hidden="1">'2. Redes y articulación'!$A$4:$W$11</definedName>
    <definedName name="Z_FE5B7F66_DDC1_457B_ACC4_3DC26DFCB590_.wvu.PrintArea" localSheetId="3" hidden="1">'3.Estado Abierto.'!$A$7:$X$40</definedName>
    <definedName name="Z_FE5B7F66_DDC1_457B_ACC4_3DC26DFCB590_.wvu.PrintArea" localSheetId="4" hidden="1">'4.Iniciativas adicionales'!$A$7:$X$32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" i="8" l="1"/>
  <c r="U8" i="8"/>
  <c r="U9" i="8"/>
  <c r="U10" i="8"/>
  <c r="U11" i="8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V42" i="9"/>
  <c r="D34" i="10"/>
  <c r="U31" i="10" s="1"/>
  <c r="C26" i="11"/>
  <c r="U15" i="10" l="1"/>
  <c r="U21" i="10"/>
  <c r="U14" i="10"/>
  <c r="U10" i="10"/>
  <c r="U24" i="10"/>
  <c r="U20" i="10"/>
  <c r="U30" i="10"/>
  <c r="U26" i="10"/>
  <c r="U25" i="10"/>
  <c r="U27" i="10"/>
  <c r="U13" i="10"/>
  <c r="U9" i="10"/>
  <c r="U23" i="10"/>
  <c r="U19" i="10"/>
  <c r="U29" i="10"/>
  <c r="U32" i="10"/>
  <c r="U11" i="10"/>
  <c r="U17" i="10"/>
  <c r="U16" i="10"/>
  <c r="U12" i="10"/>
  <c r="U8" i="10"/>
  <c r="U22" i="10"/>
  <c r="U18" i="10"/>
  <c r="U28" i="10"/>
  <c r="D25" i="6"/>
  <c r="D13" i="8"/>
  <c r="D44" i="9"/>
  <c r="T33" i="10"/>
  <c r="G34" i="10"/>
  <c r="U43" i="9"/>
  <c r="G13" i="8"/>
  <c r="U8" i="6" l="1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7" i="10"/>
  <c r="U7" i="6"/>
  <c r="V7" i="9"/>
  <c r="U7" i="8"/>
  <c r="T24" i="6"/>
  <c r="G25" i="6"/>
  <c r="U24" i="6" l="1"/>
  <c r="U33" i="10"/>
  <c r="H44" i="9"/>
  <c r="V43" i="9"/>
  <c r="U12" i="8"/>
  <c r="G2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Posada Beuth</author>
    <author>Gabriel Jaime Gutierrez Grisales</author>
  </authors>
  <commentList>
    <comment ref="O10" authorId="0" shapeId="0" xr:uid="{1EEBBC71-30B8-BD48-BB28-59C9153015D9}">
      <text>
        <r>
          <rPr>
            <sz val="9"/>
            <color indexed="81"/>
            <rFont val="Tahoma"/>
            <family val="2"/>
          </rPr>
          <t>Esta revisión se hace simepre y cuando la autoevaluación del ITA no sea en julio. En caso contrario no se haría</t>
        </r>
      </text>
    </comment>
    <comment ref="Q12" authorId="1" shapeId="0" xr:uid="{12FF47B2-0F61-F941-954B-3568FB05C227}">
      <text>
        <r>
          <rPr>
            <sz val="9"/>
            <color indexed="81"/>
            <rFont val="Tahoma"/>
            <family val="2"/>
          </rPr>
          <t>La Procuraduría no tiene un mes específico para hacer la autoevaluación del ITA; lo establecido es que se realiza durante el segundo semeste del año y por ese motivo se colocó septiembre como el mes promedio en que se podría realizar.</t>
        </r>
      </text>
    </comment>
  </commentList>
</comments>
</file>

<file path=xl/sharedStrings.xml><?xml version="1.0" encoding="utf-8"?>
<sst xmlns="http://schemas.openxmlformats.org/spreadsheetml/2006/main" count="1176" uniqueCount="356">
  <si>
    <r>
      <rPr>
        <b/>
        <sz val="12"/>
        <color rgb="FF000000"/>
        <rFont val="Arial"/>
        <family val="2"/>
      </rPr>
      <t xml:space="preserve">PLAN DE EJECUCIÓN Y MONITOREO
PROGRAMA DE TRANSPARENCIA Y ÉTICA PÚBLICA </t>
    </r>
    <r>
      <rPr>
        <sz val="12"/>
        <color rgb="FF000000"/>
        <rFont val="Arial"/>
        <family val="2"/>
      </rPr>
      <t xml:space="preserve">
DISTRITO ESPECIAL DE CIENCIA TECNOLOGÍA E INNOVACIÓN DE MEDELLÍN 
2026</t>
    </r>
  </si>
  <si>
    <t>OBJETIVO GENERAL</t>
  </si>
  <si>
    <t>Fortalecer la cultura organizacional basada en la integridad, la transparencia y la ética pública en el Distrito Especial de Ciencia, Tecnología e Innovación de Medellín, promoviendo comportamientos responsables en los servidores públicos y contratistas, la prevención de la corrupción y el fortalecimiento de la confianza ciudadana, en coherencia con los principios del buen gobierno, el Modelo Integrado de Planeación y Gestión -MIPG y los lineamientos del Programa de Transparencia y Ética Pública – PTEP</t>
  </si>
  <si>
    <t>OBJETIVOS ESPECÍFICOS E INDICADORES</t>
  </si>
  <si>
    <t>OBJETIVO</t>
  </si>
  <si>
    <t>Consolidar un modelo de Estado Abierto e íntegro, que articule los pilares de transparencia, participación ciudadana, rendición de cuentas e integridad en el servicio público, garantizando la publicación oportuna, proactiva, clara y comprensible de la información y promoviendo la corresponsabilidad entre la administración distrital y la ciudadanía en la vigilancia de la gestión pública.</t>
  </si>
  <si>
    <t>Fomentar una cultura de Integridad al interior del Distrito de Medellín, para que todos los servidores públicos y contratistas actúen con apropiación de los valores que hacen parte del Código de Integridad, eviten y gestionen adecuadamente los conflictos de interés y se comprometan a servir al interés público por encima de cualquier beneficio personal o grupal.</t>
  </si>
  <si>
    <t>Administrar, controlar y mitigar los riesgos de corrupción, lavado de activos, financiación del terrorismo, proliferación de armas de destrucción masiva y demás riesgos institucionales que puedan afectar la integridad pública, mediante la implementación y monitoreo de controles efectivos que prevengan la corrupción y fortalezcan la confianza ciudadana</t>
  </si>
  <si>
    <t>Promover la participación ciudadana y la rendición de cuentas como prácticas permanentes para el diálogo, deliberación y seguimiento continuo como ejes centrales del relacionamiento entre la administración distrital y los diferentes grupos de valor y grupos de interés, a través de espacios de interacción basados en la corresponsabilidad, la confianza y la transparencia, con el fin de favorecer el ejercicio del control social para la prevención y vigilancia ciudadana, la participación incidente en la toma de decisiones públicas y la rendición de cuentas efectiva.</t>
  </si>
  <si>
    <t>Promover en la entidad acciones orientadas a ampliar la oferta de trámites en línea e incentivar su uso por parte de la ciudadanía, mediante la aplicación de la metodología de racionalización de trámites priorizados durante cada vigencia, implementando mejoras administrativas, normativas y tecnológicas que eliminen pasos innecesarios, fortalezcan la interacción digital y reduzcan tiempos, costos y requisitos en la gestión ciudadana.</t>
  </si>
  <si>
    <t>Fortalecer la comunicación, formación y apropiación institucional del Programa de Transparencia y ética Pública, desarrollando estrategias pedagógicas y comunicativas que sensibilicen a los servidores públicos, contratistas y grupos de valor sobre la importancia de la ética, la integridad y la transparencia en la gestión pública, como componentes esenciales del desempeño institucional.</t>
  </si>
  <si>
    <t>Impulsar la innovación pública y la transformación digital en los procesos institucionales, promoviendo el uso de tecnologías emergentes, datos abiertos y soluciones digitales que mejoren la eficiencia, transparencia y la interacción con la ciudadanía.</t>
  </si>
  <si>
    <t>Seguimiento plan de ejecución y monitoreo PTEP</t>
  </si>
  <si>
    <t>Componente Programático</t>
  </si>
  <si>
    <t>Primer Semestre</t>
  </si>
  <si>
    <t>Segundo Semestre</t>
  </si>
  <si>
    <t>Actividades Programadas</t>
  </si>
  <si>
    <t>Actividades Cumplidas</t>
  </si>
  <si>
    <t>% Cumplimiento actividades</t>
  </si>
  <si>
    <t>1. Administración del riesgo</t>
  </si>
  <si>
    <t xml:space="preserve"> </t>
  </si>
  <si>
    <t>2. Redes y articulación</t>
  </si>
  <si>
    <t>3. Cultura de la legalidad y estado abierto</t>
  </si>
  <si>
    <t>4. Iniciativas adicionales</t>
  </si>
  <si>
    <t>Total</t>
  </si>
  <si>
    <r>
      <rPr>
        <b/>
        <sz val="14"/>
        <color rgb="FF000000"/>
        <rFont val="Arial"/>
        <family val="2"/>
      </rPr>
      <t xml:space="preserve">PLAN DE EJECUCIÓN Y MONITOREO
PROGRAMA DE TRANSPARENCIA Y ÉTICA PÚBLICA </t>
    </r>
    <r>
      <rPr>
        <sz val="14"/>
        <color rgb="FF000000"/>
        <rFont val="Arial"/>
        <family val="2"/>
      </rPr>
      <t xml:space="preserve">
DISTRITO ESPECIAL DE CIENCIA TECNOLOGÍA E INNOVACIÓN DE MEDELLÍN 
2026</t>
    </r>
  </si>
  <si>
    <t>COMPONENTE ADMINISTRACIÓN DE RIESGOS</t>
  </si>
  <si>
    <t>ACCIONES ESTRATÉGICAS</t>
  </si>
  <si>
    <t>N</t>
  </si>
  <si>
    <t>Actividades</t>
  </si>
  <si>
    <t>Meta</t>
  </si>
  <si>
    <t>Responsable(s)</t>
  </si>
  <si>
    <t>Instrumentos/Evidencias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</si>
  <si>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</si>
  <si>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</si>
  <si>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</si>
  <si>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</si>
  <si>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</si>
  <si>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</si>
  <si>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</si>
  <si>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</si>
  <si>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</si>
  <si>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</si>
  <si>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</si>
  <si>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</si>
  <si>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% de avance </t>
  </si>
  <si>
    <t xml:space="preserve">Peso porcentual </t>
  </si>
  <si>
    <t>Estado de la actividad</t>
  </si>
  <si>
    <t xml:space="preserve">Evidencias Seguimiento 
Semestre 1 </t>
  </si>
  <si>
    <t>Evidencias Seguimiento 
Semestre 2</t>
  </si>
  <si>
    <t>1. Gestión de Riesgos para la Integridad Pública</t>
  </si>
  <si>
    <t xml:space="preserve">Actualizar y socializar las Políticas  de Administración de Riesgos de acuerdo con la metodología establecida por la Función Pública. </t>
  </si>
  <si>
    <t xml:space="preserve">Documentos actualizados y socializados </t>
  </si>
  <si>
    <t xml:space="preserve">Subsecretaría Desarrollo Institucional </t>
  </si>
  <si>
    <t xml:space="preserve">Política de Administración de Riesgos publicada y socializada </t>
  </si>
  <si>
    <t>x</t>
  </si>
  <si>
    <t>Programada</t>
  </si>
  <si>
    <t>Identificar y formular el mapa de riesgos de corrupción en cada uno de los procesos</t>
  </si>
  <si>
    <t xml:space="preserve">Mapa de Riesgos de corrupción formulado </t>
  </si>
  <si>
    <t>Monitorear y revisar periódicamente  la gestión de riesgos de corrupción como primera línea de defensa</t>
  </si>
  <si>
    <t xml:space="preserve">1 monitoreo semestral a los riesgos establecidos </t>
  </si>
  <si>
    <t xml:space="preserve">Todos los procesos </t>
  </si>
  <si>
    <t>Acta de Isolución con el monitoreo del mapa de riesgo</t>
  </si>
  <si>
    <t>Realizar y publicar los monitoreos a la gestión de los riesgos desde la segunda línea de defensa</t>
  </si>
  <si>
    <t>1 publicación semestral en el link de transparencia</t>
  </si>
  <si>
    <t xml:space="preserve">Publicación en link de transparencia </t>
  </si>
  <si>
    <t xml:space="preserve">Socializar y capacitar la metodología de riesgos para su correcta implementación </t>
  </si>
  <si>
    <t xml:space="preserve">Registro de asistencia </t>
  </si>
  <si>
    <t>2. Gestión de Riesgos LAFT/FPADM</t>
  </si>
  <si>
    <t xml:space="preserve">Actualizar y socializar la Política y el Manual de Administración de Riesgos de acuerdo con la metodología establecida por la Función Pública. </t>
  </si>
  <si>
    <t>Política de Administración de Riesgos
Manual de Administración de Riesgos</t>
  </si>
  <si>
    <t>Identificar y formular el mapa de riesgos de lavado de activos LAFT en los procesos que aplique, teniendo en cuenta los lineamientos metodológicos vigentes</t>
  </si>
  <si>
    <t xml:space="preserve">Mapa de Riesgos de Lavado de Activos LAFT formulado </t>
  </si>
  <si>
    <t xml:space="preserve">Mapa de Riesgos de Lavado de Activos LAFT  formulado </t>
  </si>
  <si>
    <t>3. Canales de denuncia</t>
  </si>
  <si>
    <t>Mantener disponible a la ciudadanía los canales oficiales de atención para la  radicación de Peticiones, Quejas, Reclamos, Sugerencias, Denuncias por actos de corrupción y su clasificación a las dependencias competentes de dar respuesta de la entidad.</t>
  </si>
  <si>
    <t xml:space="preserve">Canales de atención disponibles para radicación de PQRSD
 3 canales disponibles </t>
  </si>
  <si>
    <t>Subsecretaría de Servicio a la Ciudadanía</t>
  </si>
  <si>
    <t>Sistema de gestión documental Mercurio - Reportes e Informes de PQRSD radicadas en la entidad.</t>
  </si>
  <si>
    <t>En articulación con la Secretaría de Comunicaciones y la Secretaría de Innovación Digital, al igual que con la Secretaría de Gestión Humana y Servicio a la Ciudadanía, producir un video de sensibilización sobre la prevención y lucha contra la corrupción en el Distrito, e incorporarlo en los procesos de inducción de servidores públicos y contratistas del Distrito de Medellín</t>
  </si>
  <si>
    <t>Diseñar, producir e implementar un (1) video institucional de sensibilización sobre la lucha contra la corrupción, con el fin de que desde la Secretaría de Gestión Humana y Servicio a la Ciudadanía se incorpore en los procesos de inducción dirigidos a servidores públicos y contratistas del Distrito de Medellín.</t>
  </si>
  <si>
    <t>Secretaría de Gobierno y Gestión del Gabinete</t>
  </si>
  <si>
    <t>Formatos.mp4, contentivos de los contenidos de sensibilización sobre la prevención y lucha contra la corrupcion.</t>
  </si>
  <si>
    <t xml:space="preserve">x
</t>
  </si>
  <si>
    <t>4. Debida diligencia</t>
  </si>
  <si>
    <t>Incluir en los  lineamientos precontractuales lo referente a la implementación de la Resolución 000164/21, respecto a registros de beneficiarios finales.</t>
  </si>
  <si>
    <t xml:space="preserve">Documento precontractual  actualizado con el requerimiento de la Resolución  000164/21. </t>
  </si>
  <si>
    <t xml:space="preserve">Secretaría de Suministro - Subsecretaría de Selección de  Proveedores </t>
  </si>
  <si>
    <t xml:space="preserve">Documento precontractual  actualizado con el requerimiento de beneficiarios finales </t>
  </si>
  <si>
    <t> </t>
  </si>
  <si>
    <t>X</t>
  </si>
  <si>
    <t xml:space="preserve">Incorporar en el cronograma de trabajo de los programas de capacitación de:  Escuela de Compras Públicas Transparentes, Escuela de Proveedores, Entrenamiento en Supervisión, el tema de debida diligencia. </t>
  </si>
  <si>
    <t xml:space="preserve">Cronogramas  de capacitación actualizadas con el componente de debida diligencia. </t>
  </si>
  <si>
    <t>Secretaría de Suministro - Subsecretaría de Selección de  Proveedores</t>
  </si>
  <si>
    <t xml:space="preserve">Incluir en los  lineamientos precontractuales lo referente  declaración de no participación en actividades LA/FT/FPADM. </t>
  </si>
  <si>
    <t xml:space="preserve">Documento precontractual  actualizado con el requerimiento LA/FT/FPADM. </t>
  </si>
  <si>
    <t xml:space="preserve">Informar mediante oficio a ordenadores del gasto y demás responsables de los procesos de contratación la implementación de la debida diligencia en el Distrito de Medellín. </t>
  </si>
  <si>
    <t>100% de los Oficios dirigido a los 27 procesos</t>
  </si>
  <si>
    <t xml:space="preserve">Secretaria de Suministros y Servicios </t>
  </si>
  <si>
    <t xml:space="preserve">Oficio  dirigido a  los ordenadores de gasto y demás responsables, la implementación de la Debida Diligencia en los procesos del Distrito. </t>
  </si>
  <si>
    <t>Revisión del cumplimiento de requisitos durante el ingreso de los servidores públicos del Distrito de Medellín.</t>
  </si>
  <si>
    <t>Revisión del 100% de los requisitos de todos los servidores públicos vinculados</t>
  </si>
  <si>
    <t>Secretaria de Gestión Humana y Servicio a la Ciudadanía</t>
  </si>
  <si>
    <t>Instructivo para la posesión - servidor nuevo
Cód. IN-GETH-286</t>
  </si>
  <si>
    <t>Seguimiento y actualización anual, de las declaraciones de bienes, renta y el registro de los conflictos de interés de las personas expuestas políticamente (ley 2013 de 2019)</t>
  </si>
  <si>
    <t>Monitoreo semestral de la actualización de las declaraciones de bienes, renta y el registro de conflictos de interés de las personas obligadas por la Ley 2013 de 2019</t>
  </si>
  <si>
    <t>Matriz de seguimiento</t>
  </si>
  <si>
    <t>Revisar el Modelo Camel e incorporar los ajustes pertinentes</t>
  </si>
  <si>
    <t>Informe de seguimiento del modelo CAMEL.       Dcumento ajustado</t>
  </si>
  <si>
    <t>Secretaría de Hacienda</t>
  </si>
  <si>
    <t>Modelo Camel actualizado</t>
  </si>
  <si>
    <t>Implementación de herramientas de seguridad en las transacciones bancarias</t>
  </si>
  <si>
    <t>Cambio de 8 equipos de cómputo de los que tienen acceso a la banca.</t>
  </si>
  <si>
    <t>Equipos de cómputo instalados</t>
  </si>
  <si>
    <t>Avance componente Administración de Riesgos</t>
  </si>
  <si>
    <t xml:space="preserve">Actividades programadas </t>
  </si>
  <si>
    <t>COMPONENTE REDES Y ARTICULACIÓN</t>
  </si>
  <si>
    <t>1. Redes Internas</t>
  </si>
  <si>
    <t>Construir el inventario de las diferentes instancias formales de coordinación, comités, mesas y demás espacios relacionados con integridad y gestión institucional</t>
  </si>
  <si>
    <t>Inventario de redes internas</t>
  </si>
  <si>
    <t>Subsecretaria de Desarrollo Institucional</t>
  </si>
  <si>
    <t>Brindar acompañamiento por medio de una capacitación anual dirigida a las dependencias del Distrito, orientada a sensibilizar y fortalecer las capacidades institucionales en torno a la importancia de la implementación y apropiación de modelos de prevención, detección y lucha contra la corrupción en el Distrito.</t>
  </si>
  <si>
    <t>Realizar una (1) capacitación anual dirigida a las dependencias del Distrito, orientada a fortalecer la articulación institucional que permita alcanzar una cultura de integridad y legalidad, al igual que la necesidad de promover la implementación de modelos de prevención y lucha contra la corrupción en el Distrito</t>
  </si>
  <si>
    <t>Acta de reunión y asistencia.</t>
  </si>
  <si>
    <t>2. Redes Externas</t>
  </si>
  <si>
    <t>Identificar las diferentes instancias de  coordinación interinstitucional, mesas, comités y, en general, redes en las 
que, por mandato de la ley o  decisiones autónomas, la entidad u  organización participa y elaborar el inventario de redes o mapa de redes externas</t>
  </si>
  <si>
    <t>Documento consolidado de inventario con la identificación y elaboración del mapa de redes externas</t>
  </si>
  <si>
    <t>Secretaría Privada en apoyo y coordinación con las 27 dependencias del Distrito</t>
  </si>
  <si>
    <t>Listado, informe de avances, inventario, elaboración de mapa de redes externas</t>
  </si>
  <si>
    <t>Generación de contenido educativo en temas relacionados con el PTEP para los grupos de interés y/o entidades del Conglomerado Público de Medellín y divulgación</t>
  </si>
  <si>
    <t>Se realizará una actividad al semestre, podrán ser capacitaciones, envío de boletines, newsletters, cartillas, infografías o espacios de socialización de información. Y se dejará un soporte documental de la misma</t>
  </si>
  <si>
    <t>Secretaría Privada</t>
  </si>
  <si>
    <t>Documentos elaborados e informes de avances, actas de reuniones, listados de asistencia</t>
  </si>
  <si>
    <t xml:space="preserve">Transmisión de información del PTEP a través de la plataforma del Conglomerado Público de Medellín o correos electrónicos </t>
  </si>
  <si>
    <t>envío de información asociada al PTEP 1 vez al año para las entidades que conforman el Conglomerado Público de Medellín</t>
  </si>
  <si>
    <t>Documentos enviados, informe de avances, listado de entidades a las que se les envía la información o soportes que genere la plataforma</t>
  </si>
  <si>
    <t>Avance componente Redes y Articulación</t>
  </si>
  <si>
    <t>COMPONENTE ESTADO ABIERTO</t>
  </si>
  <si>
    <t>1. Acceso a la Información Pública y Transparente</t>
  </si>
  <si>
    <t>Transparencia activa</t>
  </si>
  <si>
    <r>
      <t>Liderar l</t>
    </r>
    <r>
      <rPr>
        <sz val="12"/>
        <color rgb="FF000000"/>
        <rFont val="Arial"/>
        <family val="2"/>
      </rPr>
      <t>a definición y formalización del instrumento asociado a la publicación de información mínima obligatoria y aplicación del principio de proactividad en el Distrito de Medellín</t>
    </r>
  </si>
  <si>
    <t>Lineamientos de publicación definidos al 100%</t>
  </si>
  <si>
    <t>Departamento Administrativo de Planeación
Todas las dependencias</t>
  </si>
  <si>
    <t>Documento definido con los lineamientos debidamente aprobados por la instancia correspondiente</t>
  </si>
  <si>
    <t>Realizar revisión al total de las publicaciones de los menús asociados a la normatividad de Transparencia preparatorio para la Autoevaluación de Índice de Transparencia y Acceso a la Información - ITA</t>
  </si>
  <si>
    <t>Revisión del 100% de las publicaciones en los menús de Transparencia, Participa y Servicio a la Ciudadanía</t>
  </si>
  <si>
    <t>Departamento Administrativo de Planeación</t>
  </si>
  <si>
    <t xml:space="preserve">Informe con resultados de la revsisión total realizada y Excel con el detalle de los resultados. </t>
  </si>
  <si>
    <t>Reportar las inconsistencias detectadas en la revisión total, a los responsables de las publicaciones en los menús aosciados a la normatividad de transparencia y hacer seguimiento a su corrección</t>
  </si>
  <si>
    <t>Realizar un informe general del estado de los menús asociados a la normatividad de transparencia  y corrección del 100% de las inconsistencias detectadas antes de la autoevaluación del ITA</t>
  </si>
  <si>
    <t>Departamento Administrativo de Planeación
Dependencias con inconsistencias detectadas</t>
  </si>
  <si>
    <t>Oficio enviado a Dependencias con información de Resultados.
Correos o feedback con Dependencias.
Oficios de respuesta de las mismas, una vez subsanadas el 100% de las inconsistencias.
Menús con correcciones.</t>
  </si>
  <si>
    <t>Realizar revisiones aleatorias (parciales) con corte a junio y a septiembre de 2026 a los menús asociados a la normatividad de transparencia</t>
  </si>
  <si>
    <t>2 informes de revision aleatoria de los menús asociados a la normatividad de transparencia y el 100% de correcciones a la inconsistencias detectadas</t>
  </si>
  <si>
    <t xml:space="preserve">Informe con resultados de las revisiones parciales realizadas y Excel con el detalle de los resultados. </t>
  </si>
  <si>
    <t>Reportar las inconsistencias detectadas en las revisiones parciales, a los responsables de las publicaciones en los menús aosciados a la normatividad de transparencia y hacer seguimiento a su corrección</t>
  </si>
  <si>
    <t>Realizar la autoevaluación del Índice de Transparencia y Acceso a la Información Pública - ITA correspondiente al 2026</t>
  </si>
  <si>
    <t>Conservar o incrementar los resultados frente a la vigencia 2025</t>
  </si>
  <si>
    <t>Departamento Administrativo de Planeación
Dependencias con publicaciones en losmenús asociados a la normatividad de transparencia
Secretaría de Evaluación y Control</t>
  </si>
  <si>
    <t>Resultado de la autoevaluación y de la auditoria a la misma, expedida por la Procuraduría General de la Nación</t>
  </si>
  <si>
    <t xml:space="preserve">Realizar informe sobre los resultados de las encuestas para usuarios existentes en los menús asociados a la normatividad de transparencia </t>
  </si>
  <si>
    <t>2 informes semestrales sobre los resultados de las encuestas diligenciadas por los usuarios de los menús de transparencia</t>
  </si>
  <si>
    <t>Departamento Administrativo de Planeación
Dependencias que deben atender solicitudes de mejoramiento</t>
  </si>
  <si>
    <t>Base de datos con los resultados de las encuestas diligenciadas
Informe sobre las encuestas diligenciadas</t>
  </si>
  <si>
    <t>Transparencia pasiva</t>
  </si>
  <si>
    <t>Atender de manera oportuna y conforme a los criterios de calidad establecidos por la Secretaría de Gestión Humana y Servicio a la Ciudadanía, las PQRS sobre acceso a la información presentadas a la entidad.</t>
  </si>
  <si>
    <t>Atender mínimo el 90% de las peticiones asociadas al acceso a la información con los criterios de calidad establecidos por la Subsecretaría de Servicio a la Ciudadanía
4 informes trimestrales de la Secretaría de Gestión Humana y Servicio a la Ciudadanía, sobre acceso a la información.</t>
  </si>
  <si>
    <t>Todas las dependencias que deban atender las solicitudes asociadas al acceso a la información
Secretaría de Gestión Humana y Servicio a la Ciudadanía</t>
  </si>
  <si>
    <t>Informes trimestrales de la Secretaría de Gestión Humana y Servicio a la Ciudadanía</t>
  </si>
  <si>
    <t>Conformar mesas de trabajo con las Secretarías de Comunicaciones y Servicio a la Ciudadanía para analizar los resultados trimestrales del acceso a la información y mejoramiento de los menús asociados a la normatividad de transparencia</t>
  </si>
  <si>
    <t>Realizar al menos 4 reuniones en las mesas de trabajo conformadas para analizar los resultados de los informes trimestrales sobre peticiones para el acceso la información</t>
  </si>
  <si>
    <t>Departamento Administrativo de Planeación
Secretaría de Comunicaciones
Secretaría de Gestión Humana y Sevicio a la Ciudadanía</t>
  </si>
  <si>
    <t>Acta de las reuniones y sus listados de asistencia</t>
  </si>
  <si>
    <t>Instrumentos de Gestión de la Información</t>
  </si>
  <si>
    <t>Evaluar los instrumentos de gestión de la información vigentes, para determinar posibles mejoras en la actualización de 2026</t>
  </si>
  <si>
    <t>Evaluar el 100% de los instrumentos de gestión de la información del año 2025</t>
  </si>
  <si>
    <t>Informe con los resultados de la revisión realizada a los instrumentos de gestión de la información del año 2025</t>
  </si>
  <si>
    <t>Definir y socializar la metodología para la actualización de los instrumentos de gestión de la información 2026</t>
  </si>
  <si>
    <t>Definición de la metodología para la actualización de los instrumentos de gestión de la información 2026</t>
  </si>
  <si>
    <t>Documento con la metodología definida y listados de asistencia y presentaciones para su socialización</t>
  </si>
  <si>
    <t>Diligenciar y remitir los instrumentos definidos para la actualización de los instrumentos de gestión de la información 2026</t>
  </si>
  <si>
    <t>Instrumentos remitidos por el 100% de las dependencias del Distrito de Medellín</t>
  </si>
  <si>
    <t>Oficios remitidos a la dependencias y oficios de respuesta de las mismas
Instrumentos definidos para la actualización de los instrumentos de gestión de la información debidamente diligenciados</t>
  </si>
  <si>
    <t>Revisar, gestionar la corrección de posibles inconsistencias y consolidar los instrumentos de gestión de la información del 2026</t>
  </si>
  <si>
    <t>Instrumentos de gestión de la información 100% consolidados</t>
  </si>
  <si>
    <t>Instrumentos de Gestión de la Información actualizados</t>
  </si>
  <si>
    <t>Gestionar la expedición del acto administrativo que actualice los instrumentos de gestión de la información y su debida publicación en los términos definidos por la normatividad que los rige</t>
  </si>
  <si>
    <t>Acto administrativo expedido y firmado con la oportunidad debida, antes de Diciembre 31 de cada Vigencia.</t>
  </si>
  <si>
    <t>Secretaría General
Secretaría Privada
Departamento Administrativo de Planeación</t>
  </si>
  <si>
    <t>Acto administrativo que actualiza los instrumentos de gestión de la información debidamente expedido y publicado, antes de Diciembre 31 de cada Vigencia</t>
  </si>
  <si>
    <t>Accesibilidad</t>
  </si>
  <si>
    <t>Conformar mesas de trabajo con las dependencias responsables de la accesibilidad web y física para monitorear el cumplimiento de las metas existentes en el Distrito de Medellín al respecto para el año 2026</t>
  </si>
  <si>
    <t>Realizar al menos tres reuniones en el año para analizar el cumplimiento de las metas que se tienen en el año 2026 en materia de accesibilidad web y física en el Distrito de Medellín</t>
  </si>
  <si>
    <t>Dependencias responsables de la accesibilidad web y física
Departamento adminsitrativo de Planeación</t>
  </si>
  <si>
    <t>2. Integridad Pública y Cultura de la Legalidad</t>
  </si>
  <si>
    <t>Estrategia de Comunicación (Promoción, difusión, sensibilización del Código de Integridad del Distrito de Medellín y sus valores orientadores)</t>
  </si>
  <si>
    <t>20 acciones de promoción, difusión,  socialización y sensibilización del Código de Integridad y sus valores orientadores</t>
  </si>
  <si>
    <t>Equipo de Formación y Capacitación - Subsecretaría de Gestión Humana</t>
  </si>
  <si>
    <t>Página web, boletín al día,   piezas gráficas realizadas y publicadas, videos entre otros</t>
  </si>
  <si>
    <t>Incluir en la agenda del programa de socialización organizacional (inducción y reinducción) el código de integridad del Distrito de Medellín para la promoción e  interiorización de los 6 valores orientadores de la entidad y la gestión del conflicto de interés.</t>
  </si>
  <si>
    <t>10 acciones de socialización organizacional para la promoción e interiorización de los 6 valores de la entidad.</t>
  </si>
  <si>
    <t>Convocatorias, boletines al día, agenda, presentación,  registros de asistencia y registros fotográficos</t>
  </si>
  <si>
    <t>Realizar promoción y acompañamiento al  curso virtual de integridad transparencia y lucha contra la corrupción de la plataforma EVA Función Pública.</t>
  </si>
  <si>
    <t>12 acciones de acompañamiento, promoción y seguimiento al  curso virtual de integridad transparencia y lucha contra la corrupción.</t>
  </si>
  <si>
    <t>Convocatorias, boletines al día, registros de asistencia, presentaciones y reportes.</t>
  </si>
  <si>
    <t>Articular la promoción del Código de Integridad del Distrito de Medellín con las actividades a realizar en el Marco del día del Servidor Público.</t>
  </si>
  <si>
    <t>2 actividades de promoción del Código de Integridad  articuladas con la celebración del día del Servidor Público.</t>
  </si>
  <si>
    <t>Boletín al día, registros de asistencia, registros fotográficos, bitácora, eventos.</t>
  </si>
  <si>
    <t>Realizar visitas a sedes externas para la promoción del Código de Integridad y sus valores orientadores</t>
  </si>
  <si>
    <t>20 Recorridos por sedes externas del CAD para  la promoción del Código de Integridad y sus valores orientadores</t>
  </si>
  <si>
    <t xml:space="preserve"> Asistencias y registros fotográficos</t>
  </si>
  <si>
    <t>Aplicar el test de percepción diseñado por el Departamento Administrativo de la Función Pública, con el fin de realizar una medición periódica de la implementación del Código 2025.</t>
  </si>
  <si>
    <t>Medir los avances en la apropiación e impacto del Código de Integridad en la entidad</t>
  </si>
  <si>
    <t xml:space="preserve">Informe </t>
  </si>
  <si>
    <t>3. Diálogo y Corresponsabilidad</t>
  </si>
  <si>
    <t>Conformar y capacitar el equipo líder de la Estrategia de Rendición de Cuentas Distrital 2026.</t>
  </si>
  <si>
    <t>Un (1) equipo líder conformado y capacitado que articule la Estrategia de Rendición de Cuentas 2026 en la Administración Distrital.</t>
  </si>
  <si>
    <t>Departamento Administrativo de Planeación - Subdirección de Prospectiva Información y Evaluación Estratégica.</t>
  </si>
  <si>
    <t>Acta de conformación del equipo líder de la Estrategia de Rendición de Cuentas donde registre su conformación y capacitación frente a la rendición de cuentas y su rol en este procedimiento.</t>
  </si>
  <si>
    <t>Formular y socializar la Estrategia de Rendición de Cuentas 2026 para la Alcaldía de Medellín.</t>
  </si>
  <si>
    <t>Una (1) estrategia de rendición de cuentas distrital 2026 formulada.</t>
  </si>
  <si>
    <t>Documento con la Estrategia de Rendición de Cuentas Distrital 2026 formulada.</t>
  </si>
  <si>
    <t xml:space="preserve">Definir un plan de acción para orientar la implementación de la Estrategia de Rendición de Cuentas Distrital 2026. </t>
  </si>
  <si>
    <t>Un (1) plan de acción de la Estrategia de Rendición de Cuentas Distrital 2026 definido.</t>
  </si>
  <si>
    <t>Matriz del plan de acción de la Estrategia de Rendición de Cuentas Distrital 2026 con actividades, evidencias, responsables y cronograma definidos.</t>
  </si>
  <si>
    <t>Elaborar los lineamientos comunicacionales que orienten el proceso de preparación y difusión de la información institucional para los grupos de valor e interés de la rendición de cuentas.</t>
  </si>
  <si>
    <t>Un (1) lineamiento comunicacional elaborado para orientar la preparación y difusión de la información asociada a la rendición de cuentas distrital.</t>
  </si>
  <si>
    <t>Secretaría de Comunicaciones</t>
  </si>
  <si>
    <t>Documento con el lineamiento comunicacional y estrategias elaborado para el desarrollo de la Estrategia de Rendición de Cuentas Distrital 2026.</t>
  </si>
  <si>
    <t>Preparar y publicar el informe de gestión del Plan de Desarrollo Distrital para la rendición de cuentas.</t>
  </si>
  <si>
    <t>Dos (2) informes de gestión del Plan de Desarrollo Distrital elaborados y publicados (uno con el cierre de vigencia 2025, y otro con el cierre proyectado 2026).</t>
  </si>
  <si>
    <t>Documentos informe con el seguimiento a la gestión del Plan de Desarrollo Distrital elaborados</t>
  </si>
  <si>
    <t>Preparar y publicar los informes de seguimiento al Plan de Desarrollo Distrital, a través del seguimiento al Plan Indicativo y el Plan de Acción.</t>
  </si>
  <si>
    <t>Tres (3) publicaciones con el seguimiento al Plan de Desarrollo Distrital (Plan indicativo y Plan de acción)</t>
  </si>
  <si>
    <t>Informes seguimiento al Plan de Desarrollo Distrital (Plan indicativo y Plan de acción) elaborados y publicados</t>
  </si>
  <si>
    <t>Publicar el Informe de Seguimiento al Plan Ordenamiento Territorial- POT</t>
  </si>
  <si>
    <t>un (1) informe de seguimiento al POT realizado</t>
  </si>
  <si>
    <t>Informe de seguimiento al POT publicado</t>
  </si>
  <si>
    <t>Gestionar estrategias que propicien la comunicación e interacción para conocer la opinión, comentarios y preguntas de los grupos de valor e interés de la rendición de cuentas, sobre este proceso.</t>
  </si>
  <si>
    <t>Canales de comunicación habilitados para que la ciudadanía participe en etapas de la Estrategia de Rendición de Cuentas Distrital 2026.</t>
  </si>
  <si>
    <t>Secretaría de Comunicaciones.
Departamento Adm de Planeación - Subdirección de Prospectiva Información y Evaluación Estratégica.</t>
  </si>
  <si>
    <t>Canales creados y habilitados para la participación ciudadana, según definición de la Estrategia de Rendición de Cuentas Distrital 2026.</t>
  </si>
  <si>
    <t>Incentivar la cultura de la rendición de cuentas, la convocatoria y participación ciudadana, a través de piezas pedagógicas e informativas.</t>
  </si>
  <si>
    <t>Piezas comunicacionales pedagógicas e informativas sobre la Estrategia de Rendición de Cuentas Distrital 2026 y sus eventos.</t>
  </si>
  <si>
    <t>Piezas comunicacionales divulgadas con contenido pedagógico e informativo sobre la Estrategia de Rendición de Cuentas Distrital 2026.</t>
  </si>
  <si>
    <t>Realizar eventos de diálogo -rendición de cuentas- con grupos de valor e interés.</t>
  </si>
  <si>
    <t>Eventos de diálogo -rendición de cuentas- realizados, según definición de la Estrategia de Rendición de Cuentas Distrital 2026.</t>
  </si>
  <si>
    <t>Secretaría de Comunicaciones
Departamento Administrativo de Planeación - Subdirección de Prospectiva Información y Evaluación Estratégica.</t>
  </si>
  <si>
    <t>Eventos de diálogo -rendición de cuentas- convocados y realizados.</t>
  </si>
  <si>
    <t>Realizar nota de prensa relacionada con la Rendición Pública de Cuentas.</t>
  </si>
  <si>
    <t>Una (1) nota de prensa sobre la rendición de cuentas.</t>
  </si>
  <si>
    <t>Nota de prensa sobre la rendición pública de cuentas.</t>
  </si>
  <si>
    <t>Brindar respuesta a las preguntas ciudadanas que surjan en los eventos de diálogo de la rendición pública de cuentas.</t>
  </si>
  <si>
    <t>Respuestas generadas, según preguntas que surjan en los eventos de diálogo de la rendición pública de cuentas.</t>
  </si>
  <si>
    <t>Matriz de preguntas ciudadanas y respuestas brindadas.</t>
  </si>
  <si>
    <t>Evaluar la implementación de la Estrategia de Rendición de Cuentas Distrital 2026.</t>
  </si>
  <si>
    <t>Un (1) reporte sobre el cumplimiento de actividades de la Estrategia de Rendición de Cuentas Distrital 2026 y la evaluación-satisfacción de las y los asistentes a los eventos de diálogo -rendición de cuentas-.</t>
  </si>
  <si>
    <t>Documento con el balance de la implementación de la Estrategia de Rendición de Cuentas Distrital 2026 y la evaluación-satisfacción ciudadana.</t>
  </si>
  <si>
    <t>Realizar encuentros pedagógicos dirigidos a Diferentes grupos de valor para promover la comprensión sobre el control social, la gestión transparente y la rendición de cuentas.</t>
  </si>
  <si>
    <t>21 encuentros pedagógicos (1 por cada comuna y corregimiento)</t>
  </si>
  <si>
    <t>Equipo de Control Social a la Gestión Pública
Subsecretaría de Formación y Participación Ciudadana
Secretaría de Participación Ciudadana</t>
  </si>
  <si>
    <t>Listados de asistencia.
Registro fotográfico o audiovisual.
Actas de los encuentros.</t>
  </si>
  <si>
    <t>Brindar acompañamiento técnico permanente a organizaciones sociales, veedurías y grupos de valor para el diseño, ejecución y seguimiento de ejercicios de control social a la gestión pública y rendición social de cuentas.</t>
  </si>
  <si>
    <t>375 Organizaciones fortalecidas y acompañadas en el diseño, ejecución y seguimiento de sus planes de control social y rendición de cuentas.</t>
  </si>
  <si>
    <t>Listados de asistencia.
Registro fotográfico o audiovisual.
Actas de los encuentros.
Informe sobre planes acompañados</t>
  </si>
  <si>
    <t>Avance componente Estado Abierto</t>
  </si>
  <si>
    <t>1. Racionalización de Trámites</t>
  </si>
  <si>
    <t>Priorizar trámites a intervenir conforme a los criterios definidos por la entidad y de acuerdo al inventario de trámites inscritos en el SUIT.</t>
  </si>
  <si>
    <t>15% del inventario de trámites actuales de la entidad</t>
  </si>
  <si>
    <t>Profesional Universitario Servicio a la Ciudadanía
Enlaces dependencias</t>
  </si>
  <si>
    <t>Archivo en PDF, exporte del SUIT</t>
  </si>
  <si>
    <t>Aplicar la metodología de racionalización de los trámites priorizados por la entidad durante la vigencia.</t>
  </si>
  <si>
    <t>30% de los trámites priorizados</t>
  </si>
  <si>
    <t>Profesional Universitario Servicio a la Ciudadanía</t>
  </si>
  <si>
    <t>Publicar la estrategia de racionalización definitiva en la página web de la Alcaldía</t>
  </si>
  <si>
    <t xml:space="preserve">una (1) estrategia  publicada anual </t>
  </si>
  <si>
    <t>Profesional Universitario y /o Auxiliar de Servicio a la Ciudadanía</t>
  </si>
  <si>
    <t>Realizar seguimiento a las publicaciones de los trámites que se ofertan de manera virtual por parte de las dependencias con trámites a cargo con el propósito de garantizar la efectividad en el aumento de las solicitudes en línea.</t>
  </si>
  <si>
    <t>un (1) seguimiento anual</t>
  </si>
  <si>
    <t xml:space="preserve">2.Relación Estado-Ciudadanía
</t>
  </si>
  <si>
    <t>Socializar a nivel directivo, profesional, técnico y asistencial los diferentes temas, indicadores y resultados del sistema de Servicio a la Ciudadanía.</t>
  </si>
  <si>
    <t>Una (1) socialización anual</t>
  </si>
  <si>
    <t>Profesional Universitario Servicio a la Ciudadanía
Equipo de atención de canales</t>
  </si>
  <si>
    <t>Informes de  Socialización con temas de Servicio a la ciudadanía  realizados con las Dependencias de la entidad</t>
  </si>
  <si>
    <t>Publicar información de la oferta institucional de la entidad a través de canales y medios de comunicación oficiales disponibles del Distrito</t>
  </si>
  <si>
    <t>veinticinco (25) publicaciones anuales</t>
  </si>
  <si>
    <t>Publicaciones de portafolio de trámites y Servicios y oferta institucional por redes y canales de atención a la Ciudadanía.</t>
  </si>
  <si>
    <t>Generar presencia de la Administración Distrital en el territorio (Ferias de Servicio)</t>
  </si>
  <si>
    <t xml:space="preserve">Participación en veinte (20) ferias de servicio </t>
  </si>
  <si>
    <t>Equipo atención de canales de la Subsecretaría de  Servicio a la Ciudadanía</t>
  </si>
  <si>
    <t>fotografías, representaciones, contenidos, asistencias, reportes o participación en evento territorial</t>
  </si>
  <si>
    <t>Crear laboratorios de ideación en temas de servicio a la Ciudadanía</t>
  </si>
  <si>
    <t>Un (1) laboratorio en el año</t>
  </si>
  <si>
    <t>Capacitar al personal de atención a la ciudadanía en temas de atención a población diferencial.</t>
  </si>
  <si>
    <t xml:space="preserve">Dos (2) veces en el año </t>
  </si>
  <si>
    <t>Actas de capacitaciones, asistencia, presentación,  y fotografías, evidencias gráficas</t>
  </si>
  <si>
    <t>Realizar intercambio de experiencias en temas Servicio a la Ciudadanía</t>
  </si>
  <si>
    <t xml:space="preserve">Una (1) vez en el año </t>
  </si>
  <si>
    <t>Profesionales Universitarios equipo atención de canales de la Subsecretaría de Servicio a la Ciudadanía</t>
  </si>
  <si>
    <t>Realizar capacitaciones  en temas de servicio a la ciudadanía a los servidores responsables de la atención de trámites, PQRSD, canales  de atención y medición de la Satisfacción</t>
  </si>
  <si>
    <t xml:space="preserve">veinte (20) capacitaciones anuales </t>
  </si>
  <si>
    <t xml:space="preserve">Profesionales Universitarios equipo atención de canales de la Subsecretaría de Servicio a la Ciudadanía
</t>
  </si>
  <si>
    <t>Realizar cliente oculto en los canales oficiales de atención, administrados por la Subsecretaría de Servicio a la Ciudadanía.</t>
  </si>
  <si>
    <t>Dos (2) clientes ocultos realizados en el año</t>
  </si>
  <si>
    <t>Informe de cliente oculto, asistencia de la socialización</t>
  </si>
  <si>
    <t xml:space="preserve">Socializar a través del canal virtual el consolidado de PQRSD radicadas al Distrito de Medellín con informe de gestión </t>
  </si>
  <si>
    <t>Link del consolidado de PQRSD con informe de gestión publicado a través del canal virtual</t>
  </si>
  <si>
    <t>Realizar informe de oportunidades de mejora.</t>
  </si>
  <si>
    <t>Profesional Universitario de apoyo al componente gestión de PQRSD Servicio a la Ciudadanía</t>
  </si>
  <si>
    <t>informes de oportunidades de mejora radicados y enviados a las dependencias</t>
  </si>
  <si>
    <t>Realizar y socializar el informe de salidas no conformes de la entidad</t>
  </si>
  <si>
    <t>Profesional Universitario a cargo de la medición de la satisfacción Servicio a la Ciudadanía</t>
  </si>
  <si>
    <t>informes con la consolidación de las salidas no conformes reportadas por las dependencias</t>
  </si>
  <si>
    <t>Socializar  la medición de la experiencia ciudadana y la caracterización de la ciudadanía.</t>
  </si>
  <si>
    <t>una (1) vez al año</t>
  </si>
  <si>
    <t>Informes de medición de la experiencia ciudadana socializados con las dependencias</t>
  </si>
  <si>
    <t>3. Contratación</t>
  </si>
  <si>
    <t>Realizar la Feria de la Transparencia en la Contratación</t>
  </si>
  <si>
    <t>Realizar una (1) Feria de la Transparencia en la Contratación en el año.</t>
  </si>
  <si>
    <t xml:space="preserve">Secretaría de Suministros y Servicios, coordina: Subsecretaría de Planeación y Evaluación
apoyan: Subsecretaría de Selección y Gestión de Proveedores, Subsecretaría de Ejecución de la Contratación. </t>
  </si>
  <si>
    <t>Feria de la Transparencia en la Contratación realizada</t>
  </si>
  <si>
    <t>Definir y ejecutar el plan de comunicaciones de la secretaría de suministros, fortaleciendo y promoviendo la comunicación con las partes interesadas</t>
  </si>
  <si>
    <t>Ejecutar el 100% de las actividades establecidas en el Plan de Comunicaciones</t>
  </si>
  <si>
    <t>Secretaría de Suministros y Servicios, coordina: Despacho
apoyan: las demás Subsecretarías.</t>
  </si>
  <si>
    <t>Plan de comunicaciones ejecutado</t>
  </si>
  <si>
    <t>Ejecutar el Programa de Gestión del Conocimiento en el Proceso de Gestión de Compras Públicas Transparentes</t>
  </si>
  <si>
    <t>Realizar capacitaciones en cuatro (4) temáticas dirigidas a los gestores del proceso</t>
  </si>
  <si>
    <t xml:space="preserve">Secretaría de Suministros y Servicios, coordinan: las demás Subsecretarías y la Secretaría de Gestión Humana y Servicio a la Ciudadanía </t>
  </si>
  <si>
    <t>Capacitaciones realizadas en las temáticas planeadas</t>
  </si>
  <si>
    <t>Ejecutar  el plan de capacitación de  la escuela proveedores (actuales y potenciales).</t>
  </si>
  <si>
    <t xml:space="preserve"> Realizar dieciséis (16) sesiones de Escuela de Proveedores: Actuales proveedores y potenciales proveedores</t>
  </si>
  <si>
    <t xml:space="preserve">Secretaría de Suministros y Servicios, coordina: Subsecretaría de Selección y Gestión de Proveedores y Subsecretaría de Planeación y Evaluación </t>
  </si>
  <si>
    <t>* 16 sesiones de escuela de proveedores realizadas</t>
  </si>
  <si>
    <t xml:space="preserve">Categorizar los proveedores </t>
  </si>
  <si>
    <t xml:space="preserve"> Categorizar los proveedores (500) </t>
  </si>
  <si>
    <t>* Base de datos por categoría de proveedores</t>
  </si>
  <si>
    <t>Actualizar las políticas de operación para fortalecer el Proceso de Gestión de Compras Públicas Transparentes</t>
  </si>
  <si>
    <t>Actualizar el 100% de las políticas de operación del proceso que se requieran</t>
  </si>
  <si>
    <t>Secretaría de Suministros y Servicios, coordina: Subsecretaría de Planeación y Evaluación
apoyan: las demás Subsecretarías</t>
  </si>
  <si>
    <t>Políticas de operación actualizadas</t>
  </si>
  <si>
    <t>Elaborar y Consolidar el Plan Anual de Adquisiciones en articulación con las demás dependencias del nivel central</t>
  </si>
  <si>
    <t>Elaborar la versión 0 del Plan Anual de Adquisiciones</t>
  </si>
  <si>
    <r>
      <t>Secretaría de Suministros y Servicios, coordina: Subsecretaría de Planeación y Evaluación</t>
    </r>
    <r>
      <rPr>
        <sz val="11"/>
        <rFont val="Arial"/>
        <family val="2"/>
      </rPr>
      <t xml:space="preserve">
apoyan: las demás Subsecretarías, Secretarías, Departamentos Administrativos, Gerencias y Unidad Administrativa Especial Buen Comienzo</t>
    </r>
  </si>
  <si>
    <t>Plan Anual de Adquisiciones versión 0 aprobado y publicado</t>
  </si>
  <si>
    <t xml:space="preserve">Realizar encuesta de satisfacción a las partes interesadas (proveedores y supervisores) </t>
  </si>
  <si>
    <t>Realizar dos (2) encuestas de satisfacción a las partes interesadas</t>
  </si>
  <si>
    <t xml:space="preserve">Secretaría de Suministros y Servicios, coordina: Subsecretaría de Selección y Gestión de Proveedores (encuesta a proveedores) y Subsecretaría de Ejecución de la Contratación (encuesta a supervisores) </t>
  </si>
  <si>
    <t xml:space="preserve">Encuestas de satisfacción  realizadas a las partes interesadas </t>
  </si>
  <si>
    <t>4.  Participación Ciudadana en la Gestión Pública</t>
  </si>
  <si>
    <t xml:space="preserve">Gestionar la consolidación  de alianzas para promover la participación y el fortalecimiento de la democracia </t>
  </si>
  <si>
    <t>Unidad de Desarrollo e Innovación para la Participación</t>
  </si>
  <si>
    <t>Actas de reunión</t>
  </si>
  <si>
    <t xml:space="preserve">Diseñar, implementar y divulgar estrategias de promoción de innovación social , colaboración e innovación abierta </t>
  </si>
  <si>
    <t>Actas de reunión, bitácoras metodológicas, videos (pitch)</t>
  </si>
  <si>
    <t>Avance componente Iniciativas Adicionales</t>
  </si>
  <si>
    <t xml:space="preserve">1 Socialización de la metodología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</si>
</sst>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4"/>
      <color theme="1"/>
      <name val="Verdana"/>
      <family val="2"/>
    </font>
    <font>
      <b/>
      <sz val="14"/>
      <color theme="0"/>
      <name val="Arial"/>
      <family val="2"/>
    </font>
    <font>
      <sz val="12"/>
      <color theme="1"/>
      <name val="Verdana"/>
      <family val="2"/>
    </font>
    <font>
      <b/>
      <sz val="12"/>
      <name val="Arial"/>
      <family val="2"/>
    </font>
    <font>
      <sz val="12"/>
      <color rgb="FF0061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61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  <bgColor rgb="FF000000"/>
      </patternFill>
    </fill>
    <fill>
      <patternFill patternType="solid">
        <fgColor theme="9" tint="0.59999389629810485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9" fontId="2" fillId="3" borderId="2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4" borderId="0" xfId="0" applyFont="1" applyFill="1"/>
    <xf numFmtId="0" fontId="4" fillId="4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9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9" fontId="4" fillId="5" borderId="14" xfId="0" applyNumberFormat="1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9" fontId="2" fillId="3" borderId="15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wrapText="1"/>
    </xf>
    <xf numFmtId="0" fontId="11" fillId="0" borderId="0" xfId="0" applyFont="1" applyAlignment="1">
      <alignment wrapText="1"/>
    </xf>
    <xf numFmtId="9" fontId="2" fillId="0" borderId="2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5" fontId="11" fillId="0" borderId="0" xfId="0" applyNumberFormat="1" applyFont="1" applyAlignment="1">
      <alignment wrapText="1"/>
    </xf>
    <xf numFmtId="0" fontId="11" fillId="0" borderId="0" xfId="0" applyFont="1" applyAlignment="1">
      <alignment horizontal="left" vertical="center" wrapText="1"/>
    </xf>
    <xf numFmtId="0" fontId="17" fillId="0" borderId="0" xfId="0" applyFont="1" applyAlignment="1">
      <alignment wrapText="1"/>
    </xf>
    <xf numFmtId="15" fontId="3" fillId="0" borderId="2" xfId="0" applyNumberFormat="1" applyFont="1" applyBorder="1" applyAlignment="1">
      <alignment horizontal="center" vertical="center" wrapText="1"/>
    </xf>
    <xf numFmtId="9" fontId="3" fillId="7" borderId="2" xfId="1" applyFont="1" applyFill="1" applyBorder="1" applyAlignment="1">
      <alignment horizontal="center" vertical="center" wrapText="1"/>
    </xf>
    <xf numFmtId="9" fontId="9" fillId="7" borderId="2" xfId="1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9" fontId="4" fillId="7" borderId="2" xfId="1" applyFont="1" applyFill="1" applyBorder="1" applyAlignment="1">
      <alignment horizontal="center" vertical="center" wrapText="1"/>
    </xf>
    <xf numFmtId="15" fontId="3" fillId="2" borderId="2" xfId="0" applyNumberFormat="1" applyFont="1" applyFill="1" applyBorder="1" applyAlignment="1">
      <alignment horizontal="center" vertical="center" wrapText="1"/>
    </xf>
    <xf numFmtId="9" fontId="3" fillId="7" borderId="2" xfId="1" quotePrefix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5" fontId="3" fillId="0" borderId="5" xfId="0" applyNumberFormat="1" applyFont="1" applyBorder="1" applyAlignment="1">
      <alignment horizontal="center" vertical="center" wrapText="1"/>
    </xf>
    <xf numFmtId="9" fontId="3" fillId="7" borderId="15" xfId="1" applyFont="1" applyFill="1" applyBorder="1" applyAlignment="1">
      <alignment horizontal="center" vertical="center" wrapText="1"/>
    </xf>
    <xf numFmtId="9" fontId="9" fillId="7" borderId="15" xfId="1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9" fontId="2" fillId="0" borderId="1" xfId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9" fillId="8" borderId="15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9" fontId="2" fillId="0" borderId="11" xfId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textRotation="90" wrapText="1"/>
    </xf>
    <xf numFmtId="15" fontId="3" fillId="0" borderId="15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5" fontId="21" fillId="0" borderId="2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6" borderId="15" xfId="0" applyFont="1" applyFill="1" applyBorder="1" applyAlignment="1">
      <alignment horizontal="center" vertical="center" wrapText="1"/>
    </xf>
    <xf numFmtId="15" fontId="21" fillId="0" borderId="15" xfId="0" applyNumberFormat="1" applyFont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2" fillId="8" borderId="15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15" fontId="3" fillId="2" borderId="5" xfId="0" applyNumberFormat="1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15" fontId="21" fillId="0" borderId="5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15" fontId="21" fillId="0" borderId="3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9" fontId="3" fillId="7" borderId="20" xfId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wrapText="1"/>
    </xf>
    <xf numFmtId="0" fontId="19" fillId="8" borderId="7" xfId="0" applyFont="1" applyFill="1" applyBorder="1" applyAlignment="1">
      <alignment horizontal="center" vertical="center" wrapText="1"/>
    </xf>
    <xf numFmtId="9" fontId="3" fillId="7" borderId="7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 wrapText="1"/>
    </xf>
    <xf numFmtId="15" fontId="21" fillId="0" borderId="19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4" fontId="8" fillId="6" borderId="1" xfId="0" applyNumberFormat="1" applyFont="1" applyFill="1" applyBorder="1" applyAlignment="1">
      <alignment horizontal="center" vertical="center" wrapText="1"/>
    </xf>
    <xf numFmtId="14" fontId="8" fillId="6" borderId="2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19" fillId="9" borderId="1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textRotation="90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 wrapText="1"/>
    </xf>
    <xf numFmtId="0" fontId="4" fillId="4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textRotation="90" wrapText="1"/>
    </xf>
    <xf numFmtId="0" fontId="11" fillId="3" borderId="2" xfId="0" applyFont="1" applyFill="1" applyBorder="1" applyAlignment="1">
      <alignment horizontal="center" textRotation="90" wrapText="1"/>
    </xf>
    <xf numFmtId="0" fontId="13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textRotation="90" wrapText="1"/>
    </xf>
    <xf numFmtId="0" fontId="13" fillId="0" borderId="15" xfId="0" applyFont="1" applyBorder="1" applyAlignment="1">
      <alignment horizontal="center" vertical="center" textRotation="90" wrapText="1"/>
    </xf>
    <xf numFmtId="0" fontId="16" fillId="3" borderId="15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textRotation="90" wrapText="1"/>
    </xf>
    <xf numFmtId="0" fontId="11" fillId="3" borderId="0" xfId="0" applyFont="1" applyFill="1" applyAlignment="1">
      <alignment horizontal="center" textRotation="90" wrapText="1"/>
    </xf>
    <xf numFmtId="0" fontId="13" fillId="0" borderId="8" xfId="0" applyFont="1" applyBorder="1" applyAlignment="1">
      <alignment horizontal="center" vertical="center" textRotation="90" wrapText="1"/>
    </xf>
    <xf numFmtId="0" fontId="13" fillId="0" borderId="9" xfId="0" applyFont="1" applyBorder="1" applyAlignment="1">
      <alignment horizontal="center" vertical="center" textRotation="90" wrapText="1"/>
    </xf>
    <xf numFmtId="0" fontId="13" fillId="0" borderId="10" xfId="0" applyFont="1" applyBorder="1" applyAlignment="1">
      <alignment horizontal="center" vertical="center" textRotation="90" wrapText="1"/>
    </xf>
    <xf numFmtId="0" fontId="13" fillId="0" borderId="11" xfId="0" applyFont="1" applyBorder="1" applyAlignment="1">
      <alignment horizontal="center" vertical="center" textRotation="90" wrapText="1"/>
    </xf>
    <xf numFmtId="0" fontId="13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</cellXfs>
  <cellStyles count="3">
    <cellStyle name="Normal" xfId="0" builtinId="0"/>
    <cellStyle name="Porcentaje" xfId="1" builtinId="5"/>
    <cellStyle name="Porcentaje 2" xfId="2" xr:uid="{7C0D54DC-EA0D-6740-89D2-89AC28836C56}"/>
  </cellStyles>
  <dxfs count="37">
    <dxf>
      <font>
        <color auto="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495425</xdr:colOff>
      <xdr:row>1</xdr:row>
      <xdr:rowOff>121708</xdr:rowOff>
    </xdr:from>
    <xdr:to>
      <xdr:col>1</xdr:col>
      <xdr:colOff>2032001</xdr:colOff>
      <xdr:row>2</xdr:row>
      <xdr:rowOff>990600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1DD0E5-6ABF-CE4D-A03D-A21B2522B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725" y="312208"/>
          <a:ext cx="1536576" cy="1059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495424</xdr:colOff>
      <xdr:row>1</xdr:row>
      <xdr:rowOff>121707</xdr:rowOff>
    </xdr:from>
    <xdr:to>
      <xdr:col>2</xdr:col>
      <xdr:colOff>4532</xdr:colOff>
      <xdr:row>2</xdr:row>
      <xdr:rowOff>920749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9DF1F8-B809-9A46-AB60-B27CAD6F1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624" y="312207"/>
          <a:ext cx="1858154" cy="989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41853</xdr:colOff>
      <xdr:row>1</xdr:row>
      <xdr:rowOff>171600</xdr:rowOff>
    </xdr:from>
    <xdr:to>
      <xdr:col>2</xdr:col>
      <xdr:colOff>143778</xdr:colOff>
      <xdr:row>2</xdr:row>
      <xdr:rowOff>970643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42CD3B-00D2-EE4E-AE44-34F7029B2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353" y="393850"/>
          <a:ext cx="1848175" cy="989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495424</xdr:colOff>
      <xdr:row>1</xdr:row>
      <xdr:rowOff>121707</xdr:rowOff>
    </xdr:from>
    <xdr:to>
      <xdr:col>1</xdr:col>
      <xdr:colOff>2357207</xdr:colOff>
      <xdr:row>2</xdr:row>
      <xdr:rowOff>1052286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C90B32-F749-8849-B8C5-D7A51E6C3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995" y="321278"/>
          <a:ext cx="1861783" cy="11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495424</xdr:colOff>
      <xdr:row>1</xdr:row>
      <xdr:rowOff>121707</xdr:rowOff>
    </xdr:from>
    <xdr:to>
      <xdr:col>1</xdr:col>
      <xdr:colOff>2357207</xdr:colOff>
      <xdr:row>2</xdr:row>
      <xdr:rowOff>889000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2DC6C8-250D-814D-843A-6C8E531DA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624" y="324907"/>
          <a:ext cx="1861783" cy="970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57911-146B-9F43-B545-E3FCFA1EA960}">
  <sheetPr>
    <tabColor rgb="FF3D643D"/>
    <pageSetUpPr fitToPage="1"/>
  </sheetPr>
  <dimension ref="A1:J999"/>
  <sheetViews>
    <sheetView showGridLines="0" tabSelected="1" zoomScaleNormal="100" workbookViewId="0">
      <selection activeCell="C9" sqref="C9:H9"/>
    </sheetView>
  </sheetViews>
  <sheetFormatPr baseColWidth="10" defaultColWidth="14.5" defaultRowHeight="15" customHeight="1"/>
  <cols>
    <col min="1" max="1" width="1.5" style="6" customWidth="1"/>
    <col min="2" max="2" width="40.6640625" style="6" customWidth="1"/>
    <col min="3" max="3" width="19" style="6" customWidth="1"/>
    <col min="4" max="4" width="38.33203125" style="6" customWidth="1"/>
    <col min="5" max="5" width="15.83203125" style="6" customWidth="1"/>
    <col min="6" max="6" width="31.5" style="6" customWidth="1"/>
    <col min="7" max="7" width="20" style="6" customWidth="1"/>
    <col min="8" max="8" width="31.1640625" style="6" customWidth="1"/>
    <col min="9" max="10" width="14.5" style="6"/>
    <col min="11" max="11" width="24.83203125" style="6" customWidth="1"/>
    <col min="12" max="16384" width="14.5" style="6"/>
  </cols>
  <sheetData>
    <row r="1" spans="1:10" s="7" customFormat="1" ht="16">
      <c r="B1" s="113"/>
      <c r="C1" s="113"/>
      <c r="D1" s="113"/>
      <c r="E1" s="113"/>
      <c r="F1" s="113"/>
      <c r="G1" s="113"/>
      <c r="H1" s="113"/>
    </row>
    <row r="2" spans="1:10" s="7" customFormat="1" ht="15" customHeight="1">
      <c r="A2" s="8"/>
      <c r="B2" s="125"/>
      <c r="C2" s="127" t="s">
        <v>0</v>
      </c>
      <c r="D2" s="127"/>
      <c r="E2" s="127"/>
      <c r="F2" s="127"/>
      <c r="G2" s="127"/>
      <c r="H2" s="127"/>
    </row>
    <row r="3" spans="1:10" s="7" customFormat="1" ht="85" customHeight="1">
      <c r="A3" s="8"/>
      <c r="B3" s="125"/>
      <c r="C3" s="127"/>
      <c r="D3" s="127"/>
      <c r="E3" s="127"/>
      <c r="F3" s="127"/>
      <c r="G3" s="127"/>
      <c r="H3" s="127"/>
    </row>
    <row r="4" spans="1:10" s="7" customFormat="1" ht="23" customHeight="1">
      <c r="B4" s="114"/>
      <c r="C4" s="115"/>
      <c r="D4" s="115"/>
      <c r="E4" s="115"/>
      <c r="F4" s="115"/>
      <c r="G4" s="115"/>
      <c r="H4" s="115"/>
    </row>
    <row r="5" spans="1:10" ht="9" customHeight="1">
      <c r="A5" s="9"/>
      <c r="B5" s="126"/>
      <c r="C5" s="126"/>
      <c r="D5" s="126"/>
      <c r="E5" s="126"/>
      <c r="F5" s="126"/>
      <c r="G5" s="126"/>
      <c r="H5" s="126"/>
      <c r="I5" s="9"/>
      <c r="J5" s="9"/>
    </row>
    <row r="6" spans="1:10" ht="81" customHeight="1">
      <c r="A6" s="9"/>
      <c r="B6" s="5" t="s">
        <v>1</v>
      </c>
      <c r="C6" s="120" t="s">
        <v>2</v>
      </c>
      <c r="D6" s="120"/>
      <c r="E6" s="120"/>
      <c r="F6" s="120"/>
      <c r="G6" s="120"/>
      <c r="H6" s="120"/>
      <c r="I6" s="9"/>
      <c r="J6" s="9"/>
    </row>
    <row r="7" spans="1:10" ht="7.5" customHeight="1">
      <c r="A7" s="9"/>
      <c r="B7" s="119"/>
      <c r="C7" s="119"/>
      <c r="D7" s="119"/>
      <c r="E7" s="119"/>
      <c r="F7" s="119"/>
      <c r="G7" s="119"/>
      <c r="H7" s="119"/>
      <c r="I7" s="9"/>
      <c r="J7" s="9"/>
    </row>
    <row r="8" spans="1:10" ht="16" customHeight="1">
      <c r="A8" s="9"/>
      <c r="B8" s="118" t="s">
        <v>3</v>
      </c>
      <c r="C8" s="114" t="s">
        <v>4</v>
      </c>
      <c r="D8" s="115"/>
      <c r="E8" s="115"/>
      <c r="F8" s="115"/>
      <c r="G8" s="115"/>
      <c r="H8" s="131"/>
      <c r="I8" s="9"/>
      <c r="J8" s="9"/>
    </row>
    <row r="9" spans="1:10" s="14" customFormat="1" ht="50" customHeight="1">
      <c r="A9" s="13"/>
      <c r="B9" s="118"/>
      <c r="C9" s="121" t="s">
        <v>5</v>
      </c>
      <c r="D9" s="122"/>
      <c r="E9" s="122"/>
      <c r="F9" s="122"/>
      <c r="G9" s="122"/>
      <c r="H9" s="123"/>
      <c r="I9" s="13"/>
      <c r="J9" s="13"/>
    </row>
    <row r="10" spans="1:10" s="14" customFormat="1" ht="54" customHeight="1">
      <c r="A10" s="13"/>
      <c r="B10" s="118"/>
      <c r="C10" s="121" t="s">
        <v>6</v>
      </c>
      <c r="D10" s="122"/>
      <c r="E10" s="122"/>
      <c r="F10" s="122"/>
      <c r="G10" s="122"/>
      <c r="H10" s="123"/>
      <c r="I10" s="13"/>
      <c r="J10" s="13"/>
    </row>
    <row r="11" spans="1:10" s="14" customFormat="1" ht="56.25" customHeight="1">
      <c r="A11" s="13"/>
      <c r="B11" s="118"/>
      <c r="C11" s="121" t="s">
        <v>7</v>
      </c>
      <c r="D11" s="122"/>
      <c r="E11" s="122"/>
      <c r="F11" s="122"/>
      <c r="G11" s="122"/>
      <c r="H11" s="123"/>
      <c r="I11" s="13"/>
      <c r="J11" s="13"/>
    </row>
    <row r="12" spans="1:10" s="14" customFormat="1" ht="71" customHeight="1">
      <c r="A12" s="13"/>
      <c r="B12" s="118"/>
      <c r="C12" s="121" t="s">
        <v>8</v>
      </c>
      <c r="D12" s="122"/>
      <c r="E12" s="122"/>
      <c r="F12" s="122"/>
      <c r="G12" s="122"/>
      <c r="H12" s="123"/>
      <c r="I12" s="13"/>
      <c r="J12" s="13"/>
    </row>
    <row r="13" spans="1:10" s="14" customFormat="1" ht="50.25" customHeight="1">
      <c r="A13" s="13"/>
      <c r="B13" s="118"/>
      <c r="C13" s="121" t="s">
        <v>9</v>
      </c>
      <c r="D13" s="122"/>
      <c r="E13" s="122"/>
      <c r="F13" s="122"/>
      <c r="G13" s="122"/>
      <c r="H13" s="123"/>
      <c r="I13" s="13"/>
      <c r="J13" s="13"/>
    </row>
    <row r="14" spans="1:10" s="14" customFormat="1" ht="51" customHeight="1">
      <c r="A14" s="13"/>
      <c r="B14" s="118"/>
      <c r="C14" s="121" t="s">
        <v>10</v>
      </c>
      <c r="D14" s="122"/>
      <c r="E14" s="122"/>
      <c r="F14" s="122"/>
      <c r="G14" s="122"/>
      <c r="H14" s="123"/>
      <c r="I14" s="13"/>
      <c r="J14" s="13"/>
    </row>
    <row r="15" spans="1:10" s="14" customFormat="1" ht="40.5" customHeight="1">
      <c r="A15" s="13"/>
      <c r="B15" s="118"/>
      <c r="C15" s="121" t="s">
        <v>11</v>
      </c>
      <c r="D15" s="122"/>
      <c r="E15" s="122"/>
      <c r="F15" s="122"/>
      <c r="G15" s="122"/>
      <c r="H15" s="123"/>
      <c r="I15" s="13"/>
      <c r="J15" s="13"/>
    </row>
    <row r="16" spans="1:10" s="14" customFormat="1" ht="16">
      <c r="A16" s="13"/>
      <c r="B16" s="118"/>
      <c r="C16" s="128"/>
      <c r="D16" s="129"/>
      <c r="E16" s="129"/>
      <c r="F16" s="129"/>
      <c r="G16" s="129"/>
      <c r="H16" s="130"/>
      <c r="I16" s="13"/>
      <c r="J16" s="13"/>
    </row>
    <row r="17" spans="1:10" ht="11" customHeight="1">
      <c r="A17" s="9"/>
      <c r="B17" s="118"/>
      <c r="C17" s="118"/>
      <c r="D17" s="118"/>
      <c r="E17" s="118"/>
      <c r="F17" s="118"/>
      <c r="G17" s="118"/>
      <c r="H17" s="118"/>
      <c r="I17" s="9"/>
      <c r="J17" s="9"/>
    </row>
    <row r="18" spans="1:10" ht="6" customHeight="1">
      <c r="A18" s="9"/>
      <c r="B18" s="116"/>
      <c r="C18" s="117"/>
      <c r="D18" s="117"/>
      <c r="E18" s="117"/>
      <c r="F18" s="117"/>
      <c r="G18" s="117"/>
      <c r="H18" s="117"/>
      <c r="I18" s="9"/>
      <c r="J18" s="9"/>
    </row>
    <row r="19" spans="1:10" ht="28" customHeight="1">
      <c r="A19" s="9"/>
      <c r="B19" s="124" t="s">
        <v>12</v>
      </c>
      <c r="C19" s="124"/>
      <c r="D19" s="124"/>
      <c r="E19" s="124"/>
      <c r="F19" s="124"/>
      <c r="G19" s="124"/>
      <c r="H19" s="124"/>
      <c r="I19" s="9"/>
      <c r="J19" s="9"/>
    </row>
    <row r="20" spans="1:10" ht="16">
      <c r="A20" s="9"/>
      <c r="B20" s="124" t="s">
        <v>13</v>
      </c>
      <c r="C20" s="124" t="s">
        <v>14</v>
      </c>
      <c r="D20" s="124"/>
      <c r="E20" s="124"/>
      <c r="F20" s="124" t="s">
        <v>15</v>
      </c>
      <c r="G20" s="124"/>
      <c r="H20" s="124"/>
      <c r="I20" s="9"/>
      <c r="J20" s="9"/>
    </row>
    <row r="21" spans="1:10" ht="57" customHeight="1">
      <c r="A21" s="9"/>
      <c r="B21" s="124"/>
      <c r="C21" s="15" t="s">
        <v>16</v>
      </c>
      <c r="D21" s="15" t="s">
        <v>17</v>
      </c>
      <c r="E21" s="15" t="s">
        <v>18</v>
      </c>
      <c r="F21" s="15" t="s">
        <v>16</v>
      </c>
      <c r="G21" s="15" t="s">
        <v>17</v>
      </c>
      <c r="H21" s="15" t="s">
        <v>18</v>
      </c>
      <c r="I21" s="9"/>
      <c r="J21" s="9"/>
    </row>
    <row r="22" spans="1:10" ht="17">
      <c r="B22" s="16" t="s">
        <v>19</v>
      </c>
      <c r="C22" s="94">
        <v>17</v>
      </c>
      <c r="D22" s="17"/>
      <c r="E22" s="18"/>
      <c r="F22" s="17"/>
      <c r="G22" s="18" t="s">
        <v>20</v>
      </c>
      <c r="H22" s="19"/>
    </row>
    <row r="23" spans="1:10" ht="17">
      <c r="A23" s="9"/>
      <c r="B23" s="16" t="s">
        <v>21</v>
      </c>
      <c r="C23" s="94">
        <v>5</v>
      </c>
      <c r="D23" s="17"/>
      <c r="E23" s="18"/>
      <c r="F23" s="17"/>
      <c r="G23" s="18" t="s">
        <v>20</v>
      </c>
      <c r="H23" s="19"/>
      <c r="I23" s="9"/>
      <c r="J23" s="9"/>
    </row>
    <row r="24" spans="1:10" ht="30" customHeight="1">
      <c r="A24" s="9"/>
      <c r="B24" s="16" t="s">
        <v>22</v>
      </c>
      <c r="C24" s="94">
        <v>36</v>
      </c>
      <c r="D24" s="17"/>
      <c r="E24" s="18"/>
      <c r="F24" s="17"/>
      <c r="G24" s="18" t="s">
        <v>20</v>
      </c>
      <c r="H24" s="19"/>
      <c r="I24" s="9"/>
      <c r="J24" s="9"/>
    </row>
    <row r="25" spans="1:10" ht="17">
      <c r="A25" s="9"/>
      <c r="B25" s="16" t="s">
        <v>23</v>
      </c>
      <c r="C25" s="94">
        <v>26</v>
      </c>
      <c r="D25" s="17"/>
      <c r="E25" s="18"/>
      <c r="F25" s="17"/>
      <c r="G25" s="18" t="s">
        <v>20</v>
      </c>
      <c r="H25" s="19"/>
      <c r="I25" s="9"/>
      <c r="J25" s="9"/>
    </row>
    <row r="26" spans="1:10" ht="19" customHeight="1">
      <c r="A26" s="9"/>
      <c r="B26" s="11" t="s">
        <v>24</v>
      </c>
      <c r="C26" s="94">
        <f>+SUM(C22:C25)</f>
        <v>84</v>
      </c>
      <c r="D26" s="20"/>
      <c r="E26" s="21"/>
      <c r="F26" s="20"/>
      <c r="G26" s="21" t="str">
        <f>IFERROR(AVERAGE(G22:G25)," ")</f>
        <v xml:space="preserve"> </v>
      </c>
      <c r="H26" s="22"/>
      <c r="I26" s="9"/>
      <c r="J26" s="9"/>
    </row>
    <row r="27" spans="1:10" ht="15.75" customHeight="1">
      <c r="A27" s="9"/>
      <c r="B27" s="9"/>
      <c r="C27" s="10"/>
      <c r="D27" s="9"/>
      <c r="E27" s="9"/>
      <c r="F27" s="9"/>
      <c r="G27" s="9"/>
      <c r="H27" s="9"/>
      <c r="I27" s="9"/>
      <c r="J27" s="9"/>
    </row>
    <row r="28" spans="1:10" ht="15.75" customHeight="1">
      <c r="A28" s="9"/>
      <c r="B28" s="9"/>
      <c r="C28" s="10"/>
      <c r="D28" s="9"/>
      <c r="E28" s="9"/>
      <c r="F28" s="9"/>
      <c r="G28" s="9"/>
      <c r="H28" s="9"/>
      <c r="I28" s="9"/>
      <c r="J28" s="9"/>
    </row>
    <row r="29" spans="1:10" ht="15.75" customHeight="1">
      <c r="A29" s="9"/>
      <c r="B29" s="9"/>
      <c r="C29" s="12"/>
      <c r="D29" s="9"/>
      <c r="E29" s="9"/>
      <c r="F29" s="9"/>
      <c r="G29" s="9"/>
      <c r="H29" s="9"/>
      <c r="I29" s="9"/>
      <c r="J29" s="9"/>
    </row>
    <row r="30" spans="1:10" ht="15.75" customHeight="1">
      <c r="A30" s="9"/>
      <c r="B30" s="9"/>
      <c r="C30" s="10"/>
      <c r="D30" s="9"/>
      <c r="E30" s="9"/>
      <c r="F30" s="9"/>
      <c r="G30" s="9"/>
      <c r="H30" s="9"/>
      <c r="I30" s="9"/>
      <c r="J30" s="9"/>
    </row>
    <row r="31" spans="1:10" ht="15.75" customHeight="1">
      <c r="A31" s="9"/>
      <c r="B31" s="9"/>
      <c r="C31" s="10"/>
      <c r="D31" s="9"/>
      <c r="E31" s="9"/>
      <c r="F31" s="9"/>
      <c r="G31" s="9"/>
      <c r="H31" s="9"/>
      <c r="I31" s="9"/>
      <c r="J31" s="9"/>
    </row>
    <row r="32" spans="1:10" ht="15.75" customHeight="1">
      <c r="A32" s="9"/>
      <c r="B32" s="9"/>
      <c r="C32" s="10"/>
      <c r="D32" s="9"/>
      <c r="E32" s="9"/>
      <c r="F32" s="9"/>
      <c r="G32" s="9"/>
      <c r="H32" s="9"/>
      <c r="I32" s="9"/>
      <c r="J32" s="9"/>
    </row>
    <row r="33" spans="1:10" ht="15.75" customHeight="1">
      <c r="A33" s="9"/>
      <c r="B33" s="9"/>
      <c r="C33" s="10"/>
      <c r="D33" s="9"/>
      <c r="E33" s="9"/>
      <c r="F33" s="9"/>
      <c r="G33" s="9"/>
      <c r="H33" s="9"/>
      <c r="I33" s="9"/>
      <c r="J33" s="9"/>
    </row>
    <row r="34" spans="1:10" ht="15.75" customHeight="1">
      <c r="A34" s="9"/>
      <c r="B34" s="9"/>
      <c r="C34" s="10"/>
      <c r="D34" s="9"/>
      <c r="E34" s="9"/>
      <c r="F34" s="9"/>
      <c r="G34" s="9"/>
      <c r="H34" s="9"/>
      <c r="I34" s="9"/>
      <c r="J34" s="9"/>
    </row>
    <row r="35" spans="1:10" ht="15.75" customHeight="1">
      <c r="A35" s="9"/>
      <c r="B35" s="9"/>
      <c r="C35" s="10"/>
      <c r="D35" s="9"/>
      <c r="E35" s="9"/>
      <c r="F35" s="9"/>
      <c r="G35" s="9"/>
      <c r="H35" s="9"/>
      <c r="I35" s="9"/>
      <c r="J35" s="9"/>
    </row>
    <row r="36" spans="1:10" ht="15.75" customHeight="1">
      <c r="A36" s="9"/>
      <c r="B36" s="9"/>
      <c r="C36" s="10"/>
      <c r="D36" s="9"/>
      <c r="E36" s="9"/>
      <c r="F36" s="9"/>
      <c r="G36" s="9"/>
      <c r="H36" s="9"/>
      <c r="I36" s="9"/>
      <c r="J36" s="9"/>
    </row>
    <row r="37" spans="1:10" ht="15.75" customHeight="1">
      <c r="A37" s="9"/>
      <c r="B37" s="9"/>
      <c r="C37" s="10"/>
      <c r="D37" s="9"/>
      <c r="E37" s="9"/>
      <c r="F37" s="9"/>
      <c r="G37" s="9"/>
      <c r="H37" s="9"/>
      <c r="I37" s="9"/>
      <c r="J37" s="9"/>
    </row>
    <row r="38" spans="1:10" ht="15.75" customHeight="1">
      <c r="A38" s="9"/>
      <c r="B38" s="9"/>
      <c r="C38" s="10"/>
      <c r="D38" s="9"/>
      <c r="E38" s="9"/>
      <c r="F38" s="9"/>
      <c r="G38" s="9"/>
      <c r="H38" s="9"/>
      <c r="I38" s="9"/>
      <c r="J38" s="9"/>
    </row>
    <row r="39" spans="1:10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0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0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0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0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0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0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0" ht="15.75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0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0" ht="15.75" customHeight="1">
      <c r="A60" s="9"/>
      <c r="B60" s="9"/>
      <c r="C60" s="9"/>
      <c r="D60" s="9"/>
      <c r="E60" s="9"/>
      <c r="F60" s="9"/>
      <c r="G60" s="9"/>
      <c r="H60" s="9"/>
      <c r="I60" s="9"/>
      <c r="J60" s="9"/>
    </row>
    <row r="61" spans="1:10" ht="15.75" customHeight="1">
      <c r="A61" s="9"/>
      <c r="B61" s="9"/>
      <c r="C61" s="9"/>
      <c r="D61" s="9"/>
      <c r="E61" s="9"/>
      <c r="F61" s="9"/>
      <c r="G61" s="9"/>
      <c r="H61" s="9"/>
      <c r="I61" s="9"/>
      <c r="J61" s="9"/>
    </row>
    <row r="62" spans="1:10" ht="15.75" customHeight="1">
      <c r="A62" s="9"/>
      <c r="B62" s="9"/>
      <c r="C62" s="9"/>
      <c r="D62" s="9"/>
      <c r="E62" s="9"/>
      <c r="F62" s="9"/>
      <c r="G62" s="9"/>
      <c r="H62" s="9"/>
      <c r="I62" s="9"/>
      <c r="J62" s="9"/>
    </row>
    <row r="63" spans="1:10" ht="15.75" customHeight="1">
      <c r="A63" s="9"/>
      <c r="B63" s="9"/>
      <c r="C63" s="9"/>
      <c r="D63" s="9"/>
      <c r="E63" s="9"/>
      <c r="F63" s="9"/>
      <c r="G63" s="9"/>
      <c r="H63" s="9"/>
      <c r="I63" s="9"/>
      <c r="J63" s="9"/>
    </row>
    <row r="64" spans="1:10" ht="15.75" customHeight="1">
      <c r="A64" s="9"/>
      <c r="B64" s="9"/>
      <c r="C64" s="9"/>
      <c r="D64" s="9"/>
      <c r="E64" s="9"/>
      <c r="F64" s="9"/>
      <c r="G64" s="9"/>
      <c r="H64" s="9"/>
      <c r="I64" s="9"/>
      <c r="J64" s="9"/>
    </row>
    <row r="65" spans="1:10" ht="15.75" customHeight="1">
      <c r="A65" s="9"/>
      <c r="B65" s="9"/>
      <c r="C65" s="9"/>
      <c r="D65" s="9"/>
      <c r="E65" s="9"/>
      <c r="F65" s="9"/>
      <c r="G65" s="9"/>
      <c r="H65" s="9"/>
      <c r="I65" s="9"/>
      <c r="J65" s="9"/>
    </row>
    <row r="66" spans="1:10" ht="15.75" customHeight="1">
      <c r="A66" s="9"/>
      <c r="B66" s="9"/>
      <c r="C66" s="9"/>
      <c r="D66" s="9"/>
      <c r="E66" s="9"/>
      <c r="F66" s="9"/>
      <c r="G66" s="9"/>
      <c r="H66" s="9"/>
      <c r="I66" s="9"/>
      <c r="J66" s="9"/>
    </row>
    <row r="67" spans="1:10" ht="15.75" customHeight="1">
      <c r="A67" s="9"/>
      <c r="B67" s="9"/>
      <c r="C67" s="9"/>
      <c r="D67" s="9"/>
      <c r="E67" s="9"/>
      <c r="F67" s="9"/>
      <c r="G67" s="9"/>
      <c r="H67" s="9"/>
      <c r="I67" s="9"/>
      <c r="J67" s="9"/>
    </row>
    <row r="68" spans="1:10" ht="15.75" customHeight="1">
      <c r="A68" s="9"/>
      <c r="B68" s="9"/>
      <c r="C68" s="9"/>
      <c r="D68" s="9"/>
      <c r="E68" s="9"/>
      <c r="F68" s="9"/>
      <c r="G68" s="9"/>
      <c r="H68" s="9"/>
      <c r="I68" s="9"/>
      <c r="J68" s="9"/>
    </row>
    <row r="69" spans="1:10" ht="15.75" customHeight="1">
      <c r="A69" s="9"/>
      <c r="B69" s="9"/>
      <c r="C69" s="9"/>
      <c r="D69" s="9"/>
      <c r="E69" s="9"/>
      <c r="F69" s="9"/>
      <c r="G69" s="9"/>
      <c r="H69" s="9"/>
      <c r="I69" s="9"/>
      <c r="J69" s="9"/>
    </row>
    <row r="70" spans="1:10" ht="15.75" customHeight="1">
      <c r="A70" s="9"/>
      <c r="B70" s="9"/>
      <c r="C70" s="9"/>
      <c r="D70" s="9"/>
      <c r="E70" s="9"/>
      <c r="F70" s="9"/>
      <c r="G70" s="9"/>
      <c r="H70" s="9"/>
      <c r="I70" s="9"/>
      <c r="J70" s="9"/>
    </row>
    <row r="71" spans="1:10" ht="15.75" customHeight="1">
      <c r="A71" s="9"/>
      <c r="B71" s="9"/>
      <c r="C71" s="9"/>
      <c r="D71" s="9"/>
      <c r="E71" s="9"/>
      <c r="F71" s="9"/>
      <c r="G71" s="9"/>
      <c r="H71" s="9"/>
      <c r="I71" s="9"/>
      <c r="J71" s="9"/>
    </row>
    <row r="72" spans="1:10" ht="15.75" customHeight="1">
      <c r="A72" s="9"/>
      <c r="B72" s="9"/>
      <c r="C72" s="9"/>
      <c r="D72" s="9"/>
      <c r="E72" s="9"/>
      <c r="F72" s="9"/>
      <c r="G72" s="9"/>
      <c r="H72" s="9"/>
      <c r="I72" s="9"/>
      <c r="J72" s="9"/>
    </row>
    <row r="73" spans="1:10" ht="15.75" customHeight="1">
      <c r="A73" s="9"/>
      <c r="B73" s="9"/>
      <c r="C73" s="9"/>
      <c r="D73" s="9"/>
      <c r="E73" s="9"/>
      <c r="F73" s="9"/>
      <c r="G73" s="9"/>
      <c r="H73" s="9"/>
      <c r="I73" s="9"/>
      <c r="J73" s="9"/>
    </row>
    <row r="74" spans="1:10" ht="15.75" customHeight="1">
      <c r="A74" s="9"/>
      <c r="B74" s="9"/>
      <c r="C74" s="9"/>
      <c r="D74" s="9"/>
      <c r="E74" s="9"/>
      <c r="F74" s="9"/>
      <c r="G74" s="9"/>
      <c r="H74" s="9"/>
      <c r="I74" s="9"/>
      <c r="J74" s="9"/>
    </row>
    <row r="75" spans="1:10" ht="15.75" customHeight="1">
      <c r="A75" s="9"/>
      <c r="B75" s="9"/>
      <c r="C75" s="9"/>
      <c r="D75" s="9"/>
      <c r="E75" s="9"/>
      <c r="F75" s="9"/>
      <c r="G75" s="9"/>
      <c r="H75" s="9"/>
      <c r="I75" s="9"/>
      <c r="J75" s="9"/>
    </row>
    <row r="76" spans="1:10" ht="15.75" customHeight="1">
      <c r="A76" s="9"/>
      <c r="B76" s="9"/>
      <c r="C76" s="9"/>
      <c r="D76" s="9"/>
      <c r="E76" s="9"/>
      <c r="F76" s="9"/>
      <c r="G76" s="9"/>
      <c r="H76" s="9"/>
      <c r="I76" s="9"/>
      <c r="J76" s="9"/>
    </row>
    <row r="77" spans="1:10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</row>
    <row r="78" spans="1:10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</row>
    <row r="79" spans="1:10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</row>
    <row r="80" spans="1:10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</row>
    <row r="81" spans="1:10" ht="15.75" customHeight="1">
      <c r="A81" s="9"/>
      <c r="B81" s="9"/>
      <c r="C81" s="9"/>
      <c r="D81" s="9"/>
      <c r="E81" s="9"/>
      <c r="F81" s="9"/>
      <c r="G81" s="9"/>
      <c r="H81" s="9"/>
      <c r="I81" s="9"/>
      <c r="J81" s="9"/>
    </row>
    <row r="82" spans="1:10" ht="15.75" customHeight="1">
      <c r="A82" s="9"/>
      <c r="B82" s="9"/>
      <c r="C82" s="9"/>
      <c r="D82" s="9"/>
      <c r="E82" s="9"/>
      <c r="F82" s="9"/>
      <c r="G82" s="9"/>
      <c r="H82" s="9"/>
      <c r="I82" s="9"/>
      <c r="J82" s="9"/>
    </row>
    <row r="83" spans="1:10" ht="15.75" customHeight="1">
      <c r="A83" s="9"/>
      <c r="B83" s="9"/>
      <c r="C83" s="9"/>
      <c r="D83" s="9"/>
      <c r="E83" s="9"/>
      <c r="F83" s="9"/>
      <c r="G83" s="9"/>
      <c r="H83" s="9"/>
      <c r="I83" s="9"/>
      <c r="J83" s="9"/>
    </row>
    <row r="84" spans="1:10" ht="15.75" customHeight="1">
      <c r="A84" s="9"/>
      <c r="B84" s="9"/>
      <c r="C84" s="9"/>
      <c r="D84" s="9"/>
      <c r="E84" s="9"/>
      <c r="F84" s="9"/>
      <c r="G84" s="9"/>
      <c r="H84" s="9"/>
      <c r="I84" s="9"/>
      <c r="J84" s="9"/>
    </row>
    <row r="85" spans="1:10" ht="15.75" customHeight="1">
      <c r="A85" s="9"/>
      <c r="B85" s="9"/>
      <c r="C85" s="9"/>
      <c r="D85" s="9"/>
      <c r="E85" s="9"/>
      <c r="F85" s="9"/>
      <c r="G85" s="9"/>
      <c r="H85" s="9"/>
      <c r="I85" s="9"/>
      <c r="J85" s="9"/>
    </row>
    <row r="86" spans="1:10" ht="15.75" customHeight="1">
      <c r="A86" s="9"/>
      <c r="B86" s="9"/>
      <c r="C86" s="9"/>
      <c r="D86" s="9"/>
      <c r="E86" s="9"/>
      <c r="F86" s="9"/>
      <c r="G86" s="9"/>
      <c r="H86" s="9"/>
      <c r="I86" s="9"/>
      <c r="J86" s="9"/>
    </row>
    <row r="87" spans="1:10" ht="15.75" customHeight="1">
      <c r="A87" s="9"/>
      <c r="B87" s="9"/>
      <c r="C87" s="9"/>
      <c r="D87" s="9"/>
      <c r="E87" s="9"/>
      <c r="F87" s="9"/>
      <c r="G87" s="9"/>
      <c r="H87" s="9"/>
      <c r="I87" s="9"/>
      <c r="J87" s="9"/>
    </row>
    <row r="88" spans="1:10" ht="15.75" customHeight="1">
      <c r="A88" s="9"/>
      <c r="B88" s="9"/>
      <c r="C88" s="9"/>
      <c r="D88" s="9"/>
      <c r="E88" s="9"/>
      <c r="F88" s="9"/>
      <c r="G88" s="9"/>
      <c r="H88" s="9"/>
      <c r="I88" s="9"/>
      <c r="J88" s="9"/>
    </row>
    <row r="89" spans="1:10" ht="15.75" customHeight="1">
      <c r="A89" s="9"/>
      <c r="B89" s="9"/>
      <c r="C89" s="9"/>
      <c r="D89" s="9"/>
      <c r="E89" s="9"/>
      <c r="F89" s="9"/>
      <c r="G89" s="9"/>
      <c r="H89" s="9"/>
      <c r="I89" s="9"/>
      <c r="J89" s="9"/>
    </row>
    <row r="90" spans="1:10" ht="15.75" customHeight="1">
      <c r="A90" s="9"/>
      <c r="B90" s="9"/>
      <c r="C90" s="9"/>
      <c r="D90" s="9"/>
      <c r="E90" s="9"/>
      <c r="F90" s="9"/>
      <c r="G90" s="9"/>
      <c r="H90" s="9"/>
      <c r="I90" s="9"/>
      <c r="J90" s="9"/>
    </row>
    <row r="91" spans="1:10" ht="15.75" customHeight="1">
      <c r="A91" s="9"/>
      <c r="B91" s="9"/>
      <c r="C91" s="9"/>
      <c r="D91" s="9"/>
      <c r="E91" s="9"/>
      <c r="F91" s="9"/>
      <c r="G91" s="9"/>
      <c r="H91" s="9"/>
      <c r="I91" s="9"/>
      <c r="J91" s="9"/>
    </row>
    <row r="92" spans="1:10" ht="15.75" customHeight="1">
      <c r="A92" s="9"/>
      <c r="B92" s="9"/>
      <c r="C92" s="9"/>
      <c r="D92" s="9"/>
      <c r="E92" s="9"/>
      <c r="F92" s="9"/>
      <c r="G92" s="9"/>
      <c r="H92" s="9"/>
      <c r="I92" s="9"/>
      <c r="J92" s="9"/>
    </row>
    <row r="93" spans="1:10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</row>
    <row r="94" spans="1:10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</row>
    <row r="95" spans="1:10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</row>
    <row r="96" spans="1:10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</row>
    <row r="97" spans="1:10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</row>
    <row r="98" spans="1:10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</row>
    <row r="99" spans="1:10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</row>
    <row r="100" spans="1:10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</row>
    <row r="101" spans="1:10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</row>
    <row r="102" spans="1:10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</row>
    <row r="103" spans="1:10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</row>
    <row r="104" spans="1:10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</row>
    <row r="105" spans="1:10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</row>
    <row r="106" spans="1:10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</row>
    <row r="107" spans="1:10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</row>
    <row r="108" spans="1:10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</row>
    <row r="109" spans="1:10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</row>
    <row r="110" spans="1:10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</row>
    <row r="111" spans="1:10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</row>
    <row r="112" spans="1:10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</row>
    <row r="113" spans="1:10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</row>
    <row r="114" spans="1:10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</row>
    <row r="115" spans="1:10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</row>
    <row r="116" spans="1:10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</row>
    <row r="117" spans="1:10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</row>
    <row r="118" spans="1:10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</row>
    <row r="119" spans="1:10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</row>
    <row r="120" spans="1:10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</row>
    <row r="121" spans="1:10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</row>
    <row r="122" spans="1:10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</row>
    <row r="123" spans="1:10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</row>
    <row r="124" spans="1:10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</row>
    <row r="125" spans="1:10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</row>
    <row r="126" spans="1:10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</row>
    <row r="127" spans="1:10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</row>
    <row r="128" spans="1:10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</row>
    <row r="129" spans="1:10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</row>
    <row r="130" spans="1:10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</row>
    <row r="131" spans="1:10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</row>
    <row r="132" spans="1:10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</row>
    <row r="133" spans="1:10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</row>
    <row r="134" spans="1:10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</row>
    <row r="135" spans="1:10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</row>
    <row r="136" spans="1:10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</row>
    <row r="137" spans="1:10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</row>
    <row r="138" spans="1:10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</row>
    <row r="139" spans="1:10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</row>
    <row r="140" spans="1:10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</row>
    <row r="141" spans="1:10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</row>
    <row r="142" spans="1:10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</row>
    <row r="143" spans="1:10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</row>
    <row r="144" spans="1:10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</row>
    <row r="145" spans="1:10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</row>
    <row r="146" spans="1:10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</row>
    <row r="147" spans="1:10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</row>
    <row r="148" spans="1:10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</row>
    <row r="149" spans="1:10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</row>
    <row r="150" spans="1:10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</row>
    <row r="151" spans="1:10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</row>
    <row r="152" spans="1:10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</row>
    <row r="153" spans="1:10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</row>
    <row r="154" spans="1:10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</row>
    <row r="155" spans="1:10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</row>
    <row r="156" spans="1:10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</row>
    <row r="157" spans="1:10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</row>
    <row r="158" spans="1:10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</row>
    <row r="159" spans="1:10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</row>
    <row r="160" spans="1:10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</row>
    <row r="161" spans="1:10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</row>
    <row r="162" spans="1:10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</row>
    <row r="163" spans="1:10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</row>
    <row r="164" spans="1:10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</row>
    <row r="165" spans="1:10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</row>
    <row r="166" spans="1:10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</row>
    <row r="167" spans="1:10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</row>
    <row r="168" spans="1:10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</row>
    <row r="169" spans="1:10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</row>
    <row r="170" spans="1:10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</row>
    <row r="171" spans="1:10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</row>
    <row r="172" spans="1:10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</row>
    <row r="173" spans="1:10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</row>
    <row r="174" spans="1:10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</row>
    <row r="175" spans="1:10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</row>
    <row r="176" spans="1:10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</row>
    <row r="177" spans="1:10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</row>
    <row r="178" spans="1:10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</row>
    <row r="179" spans="1:10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</row>
    <row r="180" spans="1:1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</row>
    <row r="181" spans="1:10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</row>
    <row r="182" spans="1:10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</row>
    <row r="183" spans="1:10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</row>
    <row r="184" spans="1:10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</row>
    <row r="185" spans="1:10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</row>
    <row r="186" spans="1:10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</row>
    <row r="187" spans="1:10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</row>
    <row r="188" spans="1:10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</row>
    <row r="189" spans="1:10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</row>
    <row r="190" spans="1:1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</row>
    <row r="191" spans="1:10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</row>
    <row r="192" spans="1:10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</row>
    <row r="193" spans="1:10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</row>
    <row r="194" spans="1:10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</row>
    <row r="195" spans="1:10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</row>
    <row r="196" spans="1:10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</row>
    <row r="197" spans="1:10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</row>
    <row r="198" spans="1:10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</row>
    <row r="199" spans="1:10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</row>
    <row r="200" spans="1:10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</row>
    <row r="201" spans="1:10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</row>
    <row r="202" spans="1:10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</row>
    <row r="203" spans="1:10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</row>
    <row r="204" spans="1:10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</row>
    <row r="205" spans="1:10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</row>
    <row r="206" spans="1:10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</row>
    <row r="207" spans="1:10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</row>
    <row r="208" spans="1:10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</row>
    <row r="209" spans="1:10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</row>
    <row r="210" spans="1:10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</row>
    <row r="211" spans="1:10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</row>
    <row r="212" spans="1:10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</row>
    <row r="213" spans="1:10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</row>
    <row r="214" spans="1:10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</row>
    <row r="215" spans="1:10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</row>
    <row r="216" spans="1:10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</row>
    <row r="217" spans="1:10" ht="15.75" customHeight="1"/>
    <row r="218" spans="1:10" ht="15.75" customHeight="1"/>
    <row r="219" spans="1:10" ht="15.75" customHeight="1"/>
    <row r="220" spans="1:10" ht="15.75" customHeight="1"/>
    <row r="221" spans="1:10" ht="15.75" customHeight="1"/>
    <row r="222" spans="1:10" ht="15.75" customHeight="1"/>
    <row r="223" spans="1:10" ht="15.75" customHeight="1"/>
    <row r="224" spans="1:10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3">
    <mergeCell ref="B20:B21"/>
    <mergeCell ref="B2:B3"/>
    <mergeCell ref="B17:H17"/>
    <mergeCell ref="B5:H5"/>
    <mergeCell ref="C2:H3"/>
    <mergeCell ref="C20:E20"/>
    <mergeCell ref="F20:H20"/>
    <mergeCell ref="B19:H19"/>
    <mergeCell ref="C9:H9"/>
    <mergeCell ref="C11:H11"/>
    <mergeCell ref="C16:H16"/>
    <mergeCell ref="C8:H8"/>
    <mergeCell ref="C15:H15"/>
    <mergeCell ref="C14:H14"/>
    <mergeCell ref="B1:H1"/>
    <mergeCell ref="B4:H4"/>
    <mergeCell ref="B18:H18"/>
    <mergeCell ref="B8:B16"/>
    <mergeCell ref="B7:H7"/>
    <mergeCell ref="C6:H6"/>
    <mergeCell ref="C10:H10"/>
    <mergeCell ref="C13:H13"/>
    <mergeCell ref="C12:H12"/>
  </mergeCells>
  <printOptions horizontalCentered="1"/>
  <pageMargins left="0.51181102362204722" right="0.51181102362204722" top="0.55118110236220474" bottom="0.55118110236220474" header="0" footer="0"/>
  <pageSetup orientation="portrait"/>
  <headerFooter>
    <oddFooter>&amp;R Página &amp;P  de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C1C8A-2B40-3C41-AFAB-6EEA84F1627F}">
  <sheetPr>
    <tabColor theme="4" tint="0.79998168889431442"/>
  </sheetPr>
  <dimension ref="A1:X25"/>
  <sheetViews>
    <sheetView showGridLines="0" zoomScale="60" zoomScaleNormal="60" zoomScaleSheetLayoutView="100" workbookViewId="0">
      <selection activeCell="E15" sqref="E15"/>
    </sheetView>
  </sheetViews>
  <sheetFormatPr baseColWidth="10" defaultColWidth="11.5" defaultRowHeight="18"/>
  <cols>
    <col min="1" max="1" width="2.6640625" style="29" customWidth="1"/>
    <col min="2" max="2" width="31.5" style="2" customWidth="1"/>
    <col min="3" max="3" width="6.33203125" style="2" customWidth="1"/>
    <col min="4" max="4" width="45.1640625" style="29" customWidth="1"/>
    <col min="5" max="5" width="45.83203125" style="29" customWidth="1"/>
    <col min="6" max="6" width="26.83203125" style="29" customWidth="1"/>
    <col min="7" max="7" width="41.1640625" style="29" customWidth="1"/>
    <col min="8" max="19" width="3.6640625" style="32" customWidth="1"/>
    <col min="20" max="20" width="11.83203125" style="32" customWidth="1"/>
    <col min="21" max="21" width="15.1640625" style="29" customWidth="1"/>
    <col min="22" max="22" width="16.6640625" style="29" customWidth="1"/>
    <col min="23" max="24" width="18.33203125" style="29" customWidth="1"/>
    <col min="25" max="16384" width="11.5" style="29"/>
  </cols>
  <sheetData>
    <row r="1" spans="1:24"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</row>
    <row r="2" spans="1:24" ht="15" customHeight="1">
      <c r="A2" s="27"/>
      <c r="B2" s="133"/>
      <c r="C2" s="133"/>
      <c r="D2" s="135" t="s">
        <v>25</v>
      </c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</row>
    <row r="3" spans="1:24" ht="85" customHeight="1">
      <c r="A3" s="27"/>
      <c r="B3" s="133"/>
      <c r="C3" s="133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</row>
    <row r="4" spans="1:24" ht="23" customHeight="1">
      <c r="B4" s="132" t="s">
        <v>26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</row>
    <row r="5" spans="1:24" ht="23" customHeight="1"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</row>
    <row r="6" spans="1:24" ht="74" customHeight="1"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25" t="s">
        <v>33</v>
      </c>
      <c r="I6" s="25" t="s">
        <v>34</v>
      </c>
      <c r="J6" s="25" t="s">
        <v>35</v>
      </c>
      <c r="K6" s="25" t="s">
        <v>36</v>
      </c>
      <c r="L6" s="25" t="s">
        <v>37</v>
      </c>
      <c r="M6" s="25" t="s">
        <v>38</v>
      </c>
      <c r="N6" s="25" t="s">
        <v>39</v>
      </c>
      <c r="O6" s="25" t="s">
        <v>40</v>
      </c>
      <c r="P6" s="25" t="s">
        <v>41</v>
      </c>
      <c r="Q6" s="25" t="s">
        <v>42</v>
      </c>
      <c r="R6" s="25" t="s">
        <v>43</v>
      </c>
      <c r="S6" s="25" t="s">
        <v>44</v>
      </c>
      <c r="T6" s="1" t="s">
        <v>45</v>
      </c>
      <c r="U6" s="1" t="s">
        <v>46</v>
      </c>
      <c r="V6" s="3" t="s">
        <v>47</v>
      </c>
      <c r="W6" s="1" t="s">
        <v>48</v>
      </c>
      <c r="X6" s="1" t="s">
        <v>49</v>
      </c>
    </row>
    <row r="7" spans="1:24" s="39" customFormat="1" ht="46" customHeight="1">
      <c r="B7" s="136" t="s">
        <v>50</v>
      </c>
      <c r="C7" s="60">
        <v>1</v>
      </c>
      <c r="D7" s="68" t="s">
        <v>51</v>
      </c>
      <c r="E7" s="70" t="s">
        <v>52</v>
      </c>
      <c r="F7" s="71" t="s">
        <v>53</v>
      </c>
      <c r="G7" s="71" t="s">
        <v>54</v>
      </c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 t="s">
        <v>55</v>
      </c>
      <c r="T7" s="36">
        <v>0</v>
      </c>
      <c r="U7" s="36">
        <f t="shared" ref="U7:U23" si="0">100%/$D$25</f>
        <v>5.8823529411764705E-2</v>
      </c>
      <c r="V7" s="37" t="s">
        <v>56</v>
      </c>
      <c r="W7" s="38"/>
      <c r="X7" s="38"/>
    </row>
    <row r="8" spans="1:24" s="39" customFormat="1" ht="36" customHeight="1">
      <c r="B8" s="136"/>
      <c r="C8" s="60">
        <v>2</v>
      </c>
      <c r="D8" s="71" t="s">
        <v>57</v>
      </c>
      <c r="E8" s="70" t="s">
        <v>58</v>
      </c>
      <c r="F8" s="71" t="s">
        <v>53</v>
      </c>
      <c r="G8" s="70" t="s">
        <v>58</v>
      </c>
      <c r="H8" s="58"/>
      <c r="I8" s="58"/>
      <c r="J8" s="58" t="s">
        <v>55</v>
      </c>
      <c r="K8" s="58"/>
      <c r="L8" s="58"/>
      <c r="M8" s="58"/>
      <c r="N8" s="58"/>
      <c r="O8" s="58"/>
      <c r="P8" s="58"/>
      <c r="Q8" s="58"/>
      <c r="R8" s="58"/>
      <c r="S8" s="73"/>
      <c r="T8" s="40">
        <v>0</v>
      </c>
      <c r="U8" s="36">
        <f t="shared" si="0"/>
        <v>5.8823529411764705E-2</v>
      </c>
      <c r="V8" s="37" t="s">
        <v>56</v>
      </c>
      <c r="W8" s="38"/>
      <c r="X8" s="38"/>
    </row>
    <row r="9" spans="1:24" s="39" customFormat="1" ht="39" customHeight="1">
      <c r="B9" s="136"/>
      <c r="C9" s="60">
        <v>3</v>
      </c>
      <c r="D9" s="57" t="s">
        <v>59</v>
      </c>
      <c r="E9" s="70" t="s">
        <v>60</v>
      </c>
      <c r="F9" s="71" t="s">
        <v>61</v>
      </c>
      <c r="G9" s="71" t="s">
        <v>62</v>
      </c>
      <c r="H9" s="58"/>
      <c r="I9" s="58"/>
      <c r="J9" s="58"/>
      <c r="K9" s="58"/>
      <c r="L9" s="58"/>
      <c r="M9" s="58"/>
      <c r="N9" s="58" t="s">
        <v>55</v>
      </c>
      <c r="O9" s="58"/>
      <c r="P9" s="58"/>
      <c r="Q9" s="58"/>
      <c r="R9" s="58"/>
      <c r="S9" s="58"/>
      <c r="T9" s="36">
        <v>0</v>
      </c>
      <c r="U9" s="36">
        <f t="shared" si="0"/>
        <v>5.8823529411764705E-2</v>
      </c>
      <c r="V9" s="37" t="s">
        <v>56</v>
      </c>
      <c r="W9" s="38"/>
      <c r="X9" s="38"/>
    </row>
    <row r="10" spans="1:24" s="39" customFormat="1" ht="36" customHeight="1">
      <c r="B10" s="136"/>
      <c r="C10" s="60">
        <v>4</v>
      </c>
      <c r="D10" s="57" t="s">
        <v>63</v>
      </c>
      <c r="E10" s="70" t="s">
        <v>64</v>
      </c>
      <c r="F10" s="71" t="s">
        <v>53</v>
      </c>
      <c r="G10" s="71" t="s">
        <v>65</v>
      </c>
      <c r="H10" s="58"/>
      <c r="I10" s="58"/>
      <c r="J10" s="58"/>
      <c r="K10" s="58"/>
      <c r="L10" s="58"/>
      <c r="M10" s="58"/>
      <c r="N10" s="58" t="s">
        <v>55</v>
      </c>
      <c r="O10" s="58"/>
      <c r="P10" s="58"/>
      <c r="Q10" s="58"/>
      <c r="R10" s="58"/>
      <c r="S10" s="58"/>
      <c r="T10" s="40">
        <v>0</v>
      </c>
      <c r="U10" s="36">
        <f t="shared" si="0"/>
        <v>5.8823529411764705E-2</v>
      </c>
      <c r="V10" s="37" t="s">
        <v>56</v>
      </c>
      <c r="W10" s="38"/>
      <c r="X10" s="38"/>
    </row>
    <row r="11" spans="1:24" s="39" customFormat="1" ht="36" customHeight="1">
      <c r="B11" s="136"/>
      <c r="C11" s="60">
        <v>5</v>
      </c>
      <c r="D11" s="57" t="s">
        <v>66</v>
      </c>
      <c r="E11" s="70" t="s">
        <v>355</v>
      </c>
      <c r="F11" s="71" t="s">
        <v>53</v>
      </c>
      <c r="G11" s="71" t="s">
        <v>67</v>
      </c>
      <c r="H11" s="58"/>
      <c r="I11" s="58"/>
      <c r="J11" s="58"/>
      <c r="L11" s="58"/>
      <c r="M11" s="58"/>
      <c r="N11" s="58"/>
      <c r="O11" s="58"/>
      <c r="P11" s="58"/>
      <c r="Q11" s="58" t="s">
        <v>55</v>
      </c>
      <c r="R11" s="58"/>
      <c r="S11" s="58"/>
      <c r="T11" s="36">
        <v>0</v>
      </c>
      <c r="U11" s="36">
        <f t="shared" si="0"/>
        <v>5.8823529411764705E-2</v>
      </c>
      <c r="V11" s="37" t="s">
        <v>56</v>
      </c>
      <c r="W11" s="38"/>
      <c r="X11" s="38"/>
    </row>
    <row r="12" spans="1:24" s="39" customFormat="1" ht="50" customHeight="1">
      <c r="B12" s="136" t="s">
        <v>68</v>
      </c>
      <c r="C12" s="60">
        <v>1</v>
      </c>
      <c r="D12" s="68" t="s">
        <v>69</v>
      </c>
      <c r="E12" s="70" t="s">
        <v>52</v>
      </c>
      <c r="F12" s="71" t="s">
        <v>53</v>
      </c>
      <c r="G12" s="71" t="s">
        <v>70</v>
      </c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 t="s">
        <v>55</v>
      </c>
      <c r="T12" s="40">
        <v>0</v>
      </c>
      <c r="U12" s="36">
        <f t="shared" si="0"/>
        <v>5.8823529411764705E-2</v>
      </c>
      <c r="V12" s="37" t="s">
        <v>56</v>
      </c>
      <c r="W12" s="38"/>
      <c r="X12" s="38"/>
    </row>
    <row r="13" spans="1:24" s="39" customFormat="1" ht="55" customHeight="1">
      <c r="B13" s="136"/>
      <c r="C13" s="60">
        <v>2</v>
      </c>
      <c r="D13" s="71" t="s">
        <v>71</v>
      </c>
      <c r="E13" s="70" t="s">
        <v>72</v>
      </c>
      <c r="F13" s="71" t="s">
        <v>53</v>
      </c>
      <c r="G13" s="70" t="s">
        <v>73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 t="s">
        <v>55</v>
      </c>
      <c r="T13" s="36">
        <v>0</v>
      </c>
      <c r="U13" s="36">
        <f t="shared" si="0"/>
        <v>5.8823529411764705E-2</v>
      </c>
      <c r="V13" s="37" t="s">
        <v>56</v>
      </c>
      <c r="W13" s="38"/>
      <c r="X13" s="38"/>
    </row>
    <row r="14" spans="1:24" s="39" customFormat="1" ht="102.75" customHeight="1">
      <c r="B14" s="136" t="s">
        <v>74</v>
      </c>
      <c r="C14" s="79">
        <v>1</v>
      </c>
      <c r="D14" s="75" t="s">
        <v>75</v>
      </c>
      <c r="E14" s="75" t="s">
        <v>76</v>
      </c>
      <c r="F14" s="75" t="s">
        <v>77</v>
      </c>
      <c r="G14" s="76" t="s">
        <v>78</v>
      </c>
      <c r="H14" s="80"/>
      <c r="I14" s="80"/>
      <c r="J14" s="80"/>
      <c r="K14" s="80" t="s">
        <v>55</v>
      </c>
      <c r="L14" s="80"/>
      <c r="M14" s="80"/>
      <c r="N14" s="80"/>
      <c r="O14" s="58" t="s">
        <v>55</v>
      </c>
      <c r="P14" s="58"/>
      <c r="Q14" s="58"/>
      <c r="R14" s="58"/>
      <c r="S14" s="58" t="s">
        <v>55</v>
      </c>
      <c r="T14" s="40">
        <v>0</v>
      </c>
      <c r="U14" s="36">
        <f t="shared" si="0"/>
        <v>5.8823529411764705E-2</v>
      </c>
      <c r="V14" s="37" t="s">
        <v>56</v>
      </c>
      <c r="W14" s="38"/>
      <c r="X14" s="38"/>
    </row>
    <row r="15" spans="1:24" s="39" customFormat="1" ht="153.75" customHeight="1">
      <c r="B15" s="137"/>
      <c r="C15" s="78">
        <v>2</v>
      </c>
      <c r="D15" s="100" t="s">
        <v>79</v>
      </c>
      <c r="E15" s="100" t="s">
        <v>80</v>
      </c>
      <c r="F15" s="65" t="s">
        <v>81</v>
      </c>
      <c r="G15" s="100" t="s">
        <v>82</v>
      </c>
      <c r="H15" s="99"/>
      <c r="I15" s="99"/>
      <c r="J15" s="64"/>
      <c r="K15" s="64"/>
      <c r="L15" s="64"/>
      <c r="M15" s="64"/>
      <c r="N15" s="64"/>
      <c r="O15" s="72"/>
      <c r="P15" s="58"/>
      <c r="Q15" s="58"/>
      <c r="R15" s="58" t="s">
        <v>83</v>
      </c>
      <c r="S15" s="58"/>
      <c r="T15" s="36">
        <v>0</v>
      </c>
      <c r="U15" s="36">
        <f t="shared" si="0"/>
        <v>5.8823529411764705E-2</v>
      </c>
      <c r="V15" s="37" t="s">
        <v>56</v>
      </c>
      <c r="W15" s="38"/>
      <c r="X15" s="38"/>
    </row>
    <row r="16" spans="1:24" s="39" customFormat="1" ht="62.25" customHeight="1">
      <c r="B16" s="136" t="s">
        <v>84</v>
      </c>
      <c r="C16" s="77">
        <v>1</v>
      </c>
      <c r="D16" s="101" t="s">
        <v>85</v>
      </c>
      <c r="E16" s="101" t="s">
        <v>86</v>
      </c>
      <c r="F16" s="102" t="s">
        <v>87</v>
      </c>
      <c r="G16" s="103" t="s">
        <v>88</v>
      </c>
      <c r="H16" s="100" t="s">
        <v>89</v>
      </c>
      <c r="I16" s="95"/>
      <c r="J16" s="97" t="s">
        <v>90</v>
      </c>
      <c r="K16" s="101" t="s">
        <v>89</v>
      </c>
      <c r="L16" s="101" t="s">
        <v>89</v>
      </c>
      <c r="M16" s="101" t="s">
        <v>89</v>
      </c>
      <c r="N16" s="101" t="s">
        <v>89</v>
      </c>
      <c r="O16" s="104" t="s">
        <v>89</v>
      </c>
      <c r="P16" s="104" t="s">
        <v>89</v>
      </c>
      <c r="Q16" s="104" t="s">
        <v>89</v>
      </c>
      <c r="R16" s="104" t="s">
        <v>89</v>
      </c>
      <c r="S16" s="104" t="s">
        <v>89</v>
      </c>
      <c r="T16" s="40">
        <v>0</v>
      </c>
      <c r="U16" s="36">
        <f t="shared" si="0"/>
        <v>5.8823529411764705E-2</v>
      </c>
      <c r="V16" s="37" t="s">
        <v>56</v>
      </c>
      <c r="W16" s="38"/>
      <c r="X16" s="38"/>
    </row>
    <row r="17" spans="2:24" s="39" customFormat="1" ht="72.75" customHeight="1">
      <c r="B17" s="136"/>
      <c r="C17" s="77">
        <v>2</v>
      </c>
      <c r="D17" s="101" t="s">
        <v>91</v>
      </c>
      <c r="E17" s="102" t="s">
        <v>92</v>
      </c>
      <c r="F17" s="102" t="s">
        <v>93</v>
      </c>
      <c r="G17" s="105" t="s">
        <v>92</v>
      </c>
      <c r="H17" s="106" t="s">
        <v>89</v>
      </c>
      <c r="I17" s="106" t="s">
        <v>89</v>
      </c>
      <c r="J17" s="98" t="s">
        <v>90</v>
      </c>
      <c r="K17" s="102" t="s">
        <v>89</v>
      </c>
      <c r="L17" s="102" t="s">
        <v>89</v>
      </c>
      <c r="M17" s="102" t="s">
        <v>89</v>
      </c>
      <c r="N17" s="102" t="s">
        <v>89</v>
      </c>
      <c r="O17" s="102" t="s">
        <v>89</v>
      </c>
      <c r="P17" s="102" t="s">
        <v>89</v>
      </c>
      <c r="Q17" s="102" t="s">
        <v>89</v>
      </c>
      <c r="R17" s="102" t="s">
        <v>89</v>
      </c>
      <c r="S17" s="102" t="s">
        <v>89</v>
      </c>
      <c r="T17" s="42">
        <v>0</v>
      </c>
      <c r="U17" s="36">
        <f t="shared" si="0"/>
        <v>5.8823529411764705E-2</v>
      </c>
      <c r="V17" s="37" t="s">
        <v>56</v>
      </c>
      <c r="W17" s="38"/>
      <c r="X17" s="38"/>
    </row>
    <row r="18" spans="2:24" s="39" customFormat="1" ht="74.25" customHeight="1">
      <c r="B18" s="136"/>
      <c r="C18" s="60">
        <v>3</v>
      </c>
      <c r="D18" s="59" t="s">
        <v>94</v>
      </c>
      <c r="E18" s="101" t="s">
        <v>95</v>
      </c>
      <c r="F18" s="101" t="s">
        <v>87</v>
      </c>
      <c r="G18" s="103" t="s">
        <v>95</v>
      </c>
      <c r="H18" s="100"/>
      <c r="I18" s="96"/>
      <c r="J18" s="98" t="s">
        <v>90</v>
      </c>
      <c r="K18" s="102" t="s">
        <v>89</v>
      </c>
      <c r="L18" s="102" t="s">
        <v>89</v>
      </c>
      <c r="M18" s="102" t="s">
        <v>89</v>
      </c>
      <c r="N18" s="102" t="s">
        <v>89</v>
      </c>
      <c r="O18" s="102" t="s">
        <v>89</v>
      </c>
      <c r="P18" s="102" t="s">
        <v>89</v>
      </c>
      <c r="Q18" s="102" t="s">
        <v>89</v>
      </c>
      <c r="R18" s="102" t="s">
        <v>89</v>
      </c>
      <c r="S18" s="102" t="s">
        <v>89</v>
      </c>
      <c r="T18" s="40">
        <v>0</v>
      </c>
      <c r="U18" s="36">
        <f t="shared" si="0"/>
        <v>5.8823529411764705E-2</v>
      </c>
      <c r="V18" s="37" t="s">
        <v>56</v>
      </c>
      <c r="W18" s="38"/>
      <c r="X18" s="38"/>
    </row>
    <row r="19" spans="2:24" s="39" customFormat="1" ht="93.75" customHeight="1">
      <c r="B19" s="136"/>
      <c r="C19" s="77">
        <v>4</v>
      </c>
      <c r="D19" s="101" t="s">
        <v>96</v>
      </c>
      <c r="E19" s="101" t="s">
        <v>97</v>
      </c>
      <c r="F19" s="102" t="s">
        <v>98</v>
      </c>
      <c r="G19" s="105" t="s">
        <v>99</v>
      </c>
      <c r="H19" s="100"/>
      <c r="I19" s="96"/>
      <c r="J19" s="98" t="s">
        <v>90</v>
      </c>
      <c r="K19" s="102" t="s">
        <v>89</v>
      </c>
      <c r="L19" s="102" t="s">
        <v>89</v>
      </c>
      <c r="M19" s="102" t="s">
        <v>89</v>
      </c>
      <c r="N19" s="101" t="s">
        <v>89</v>
      </c>
      <c r="O19" s="102" t="s">
        <v>89</v>
      </c>
      <c r="P19" s="102" t="s">
        <v>89</v>
      </c>
      <c r="Q19" s="102" t="s">
        <v>89</v>
      </c>
      <c r="R19" s="102" t="s">
        <v>89</v>
      </c>
      <c r="S19" s="102" t="s">
        <v>89</v>
      </c>
      <c r="T19" s="36">
        <v>0</v>
      </c>
      <c r="U19" s="36">
        <f t="shared" si="0"/>
        <v>5.8823529411764705E-2</v>
      </c>
      <c r="V19" s="37" t="s">
        <v>56</v>
      </c>
      <c r="W19" s="38"/>
      <c r="X19" s="38"/>
    </row>
    <row r="20" spans="2:24" s="39" customFormat="1" ht="60" customHeight="1">
      <c r="B20" s="136"/>
      <c r="C20" s="60">
        <v>5</v>
      </c>
      <c r="D20" s="107" t="s">
        <v>100</v>
      </c>
      <c r="E20" s="107" t="s">
        <v>101</v>
      </c>
      <c r="F20" s="92" t="s">
        <v>102</v>
      </c>
      <c r="G20" s="92" t="s">
        <v>103</v>
      </c>
      <c r="H20" s="108"/>
      <c r="I20" s="108"/>
      <c r="J20" s="109"/>
      <c r="K20" s="109"/>
      <c r="L20" s="109"/>
      <c r="M20" s="109" t="s">
        <v>55</v>
      </c>
      <c r="N20" s="109"/>
      <c r="O20" s="109"/>
      <c r="P20" s="109"/>
      <c r="Q20" s="109"/>
      <c r="R20" s="109"/>
      <c r="S20" s="109" t="s">
        <v>55</v>
      </c>
      <c r="T20" s="40">
        <v>0</v>
      </c>
      <c r="U20" s="36">
        <f t="shared" si="0"/>
        <v>5.8823529411764705E-2</v>
      </c>
      <c r="V20" s="37" t="s">
        <v>56</v>
      </c>
      <c r="W20" s="38"/>
      <c r="X20" s="38"/>
    </row>
    <row r="21" spans="2:24" s="39" customFormat="1" ht="60">
      <c r="B21" s="136"/>
      <c r="C21" s="77">
        <v>6</v>
      </c>
      <c r="D21" s="107" t="s">
        <v>104</v>
      </c>
      <c r="E21" s="107" t="s">
        <v>105</v>
      </c>
      <c r="F21" s="92" t="s">
        <v>102</v>
      </c>
      <c r="G21" s="92" t="s">
        <v>106</v>
      </c>
      <c r="H21" s="109"/>
      <c r="I21" s="109"/>
      <c r="J21" s="109"/>
      <c r="K21" s="109"/>
      <c r="L21" s="109"/>
      <c r="M21" s="109" t="s">
        <v>90</v>
      </c>
      <c r="N21" s="109"/>
      <c r="O21" s="109"/>
      <c r="P21" s="109"/>
      <c r="Q21" s="109"/>
      <c r="R21" s="109"/>
      <c r="S21" s="109" t="s">
        <v>55</v>
      </c>
      <c r="T21" s="36">
        <v>0</v>
      </c>
      <c r="U21" s="36">
        <f t="shared" si="0"/>
        <v>5.8823529411764705E-2</v>
      </c>
      <c r="V21" s="37" t="s">
        <v>56</v>
      </c>
      <c r="W21" s="38"/>
      <c r="X21" s="38"/>
    </row>
    <row r="22" spans="2:24" s="39" customFormat="1" ht="54" customHeight="1">
      <c r="B22" s="136"/>
      <c r="C22" s="81">
        <v>7</v>
      </c>
      <c r="D22" s="92" t="s">
        <v>107</v>
      </c>
      <c r="E22" s="92" t="s">
        <v>108</v>
      </c>
      <c r="F22" s="73" t="s">
        <v>109</v>
      </c>
      <c r="G22" s="74" t="s">
        <v>110</v>
      </c>
      <c r="H22" s="93"/>
      <c r="I22" s="93"/>
      <c r="J22" s="93"/>
      <c r="K22" s="93"/>
      <c r="L22" s="93"/>
      <c r="M22" s="93"/>
      <c r="N22" s="93"/>
      <c r="O22" s="93" t="s">
        <v>55</v>
      </c>
      <c r="P22" s="93"/>
      <c r="Q22" s="93"/>
      <c r="R22" s="93"/>
      <c r="S22" s="93"/>
      <c r="T22" s="40">
        <v>0</v>
      </c>
      <c r="U22" s="36">
        <f t="shared" si="0"/>
        <v>5.8823529411764705E-2</v>
      </c>
      <c r="V22" s="37" t="s">
        <v>56</v>
      </c>
      <c r="W22" s="38"/>
      <c r="X22" s="38"/>
    </row>
    <row r="23" spans="2:24" s="39" customFormat="1" ht="36" customHeight="1">
      <c r="B23" s="136"/>
      <c r="C23" s="82">
        <v>8</v>
      </c>
      <c r="D23" s="92" t="s">
        <v>111</v>
      </c>
      <c r="E23" s="92" t="s">
        <v>112</v>
      </c>
      <c r="F23" s="74" t="s">
        <v>109</v>
      </c>
      <c r="G23" s="73" t="s">
        <v>113</v>
      </c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 t="s">
        <v>55</v>
      </c>
      <c r="T23" s="36">
        <v>0</v>
      </c>
      <c r="U23" s="36">
        <f t="shared" si="0"/>
        <v>5.8823529411764705E-2</v>
      </c>
      <c r="V23" s="37" t="s">
        <v>56</v>
      </c>
      <c r="W23" s="38"/>
      <c r="X23" s="38"/>
    </row>
    <row r="24" spans="2:24" ht="43" customHeight="1">
      <c r="B24" s="132" t="s">
        <v>114</v>
      </c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30">
        <f>+SUM(T7:T23)</f>
        <v>0</v>
      </c>
      <c r="U24" s="30">
        <f>+SUM(U7:U23)</f>
        <v>1</v>
      </c>
      <c r="W24" s="4"/>
      <c r="X24" s="4"/>
    </row>
    <row r="25" spans="2:24" ht="52" customHeight="1">
      <c r="B25" s="132" t="s">
        <v>115</v>
      </c>
      <c r="C25" s="132"/>
      <c r="D25" s="31">
        <f>+COUNTA(C7:C23)</f>
        <v>17</v>
      </c>
      <c r="E25" s="132" t="s">
        <v>17</v>
      </c>
      <c r="F25" s="132"/>
      <c r="G25" s="31">
        <f>+COUNTIF(V7:V23, "cumplida")</f>
        <v>0</v>
      </c>
    </row>
  </sheetData>
  <autoFilter ref="A6:X25" xr:uid="{23CC1C8A-2B40-3C41-AFAB-6EEA84F1627F}"/>
  <mergeCells count="11">
    <mergeCell ref="B25:C25"/>
    <mergeCell ref="E25:F25"/>
    <mergeCell ref="B24:S24"/>
    <mergeCell ref="B2:C3"/>
    <mergeCell ref="B1:X1"/>
    <mergeCell ref="D2:X3"/>
    <mergeCell ref="B4:X5"/>
    <mergeCell ref="B16:B23"/>
    <mergeCell ref="B7:B11"/>
    <mergeCell ref="B12:B13"/>
    <mergeCell ref="B14:B15"/>
  </mergeCells>
  <phoneticPr fontId="10" type="noConversion"/>
  <conditionalFormatting sqref="H7:S10 H11:J11 L11:S11 H12:S15 H20:S23">
    <cfRule type="containsText" dxfId="36" priority="1" operator="containsText" text="x">
      <formula>NOT(ISERROR(SEARCH("x",H7)))</formula>
    </cfRule>
  </conditionalFormatting>
  <conditionalFormatting sqref="H6:T6">
    <cfRule type="containsText" dxfId="35" priority="2" operator="containsText" text="Cumplida">
      <formula>NOT(ISERROR(SEARCH("Cumplida",H6)))</formula>
    </cfRule>
    <cfRule type="containsText" dxfId="34" priority="3" operator="containsText" text="En proceso">
      <formula>NOT(ISERROR(SEARCH("En proceso",H6)))</formula>
    </cfRule>
    <cfRule type="containsText" dxfId="33" priority="4" operator="containsText" text="Programada">
      <formula>NOT(ISERROR(SEARCH("Programada",H6)))</formula>
    </cfRule>
  </conditionalFormatting>
  <dataValidations count="1">
    <dataValidation type="list" allowBlank="1" showInputMessage="1" showErrorMessage="1" sqref="V7:V23" xr:uid="{B6D1E35B-38FE-764D-BC79-2967458C9F65}">
      <formula1>"Programada,Cumplida,No cumplida"</formula1>
    </dataValidation>
  </dataValidations>
  <pageMargins left="0.70866141732283472" right="0.70866141732283472" top="0.74803149606299213" bottom="0.74803149606299213" header="0.31496062992125984" footer="0.31496062992125984"/>
  <pageSetup paperSize="9" scale="2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F0603-4B79-794E-8204-91963A15922C}">
  <sheetPr>
    <tabColor theme="4" tint="0.79998168889431442"/>
  </sheetPr>
  <dimension ref="A1:X23"/>
  <sheetViews>
    <sheetView showGridLines="0" topLeftCell="E1" zoomScale="60" zoomScaleNormal="60" zoomScaleSheetLayoutView="100" workbookViewId="0">
      <selection activeCell="B7" sqref="B7:B8"/>
    </sheetView>
  </sheetViews>
  <sheetFormatPr baseColWidth="10" defaultColWidth="11.5" defaultRowHeight="18"/>
  <cols>
    <col min="1" max="1" width="2.6640625" style="29" customWidth="1"/>
    <col min="2" max="2" width="23" style="2" customWidth="1"/>
    <col min="3" max="3" width="7.5" style="2" customWidth="1"/>
    <col min="4" max="4" width="78.5" style="29" customWidth="1"/>
    <col min="5" max="5" width="54" style="29" customWidth="1"/>
    <col min="6" max="6" width="36.6640625" style="29" customWidth="1"/>
    <col min="7" max="7" width="41.83203125" style="29" customWidth="1"/>
    <col min="8" max="19" width="3.6640625" style="32" customWidth="1"/>
    <col min="20" max="20" width="11.83203125" style="32" customWidth="1"/>
    <col min="21" max="21" width="15.1640625" style="29" customWidth="1"/>
    <col min="22" max="22" width="16.6640625" style="29" customWidth="1"/>
    <col min="23" max="24" width="18.33203125" style="29" customWidth="1"/>
    <col min="25" max="16384" width="11.5" style="29"/>
  </cols>
  <sheetData>
    <row r="1" spans="1:24"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</row>
    <row r="2" spans="1:24" ht="15" customHeight="1">
      <c r="A2" s="27"/>
      <c r="B2" s="133"/>
      <c r="C2" s="133"/>
      <c r="D2" s="135" t="s">
        <v>25</v>
      </c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</row>
    <row r="3" spans="1:24" ht="85" customHeight="1">
      <c r="A3" s="27"/>
      <c r="B3" s="133"/>
      <c r="C3" s="133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</row>
    <row r="4" spans="1:24" ht="14" customHeight="1">
      <c r="B4" s="132" t="s">
        <v>116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</row>
    <row r="5" spans="1:24" ht="14" customHeight="1"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</row>
    <row r="6" spans="1:24" ht="74" customHeight="1">
      <c r="B6" s="43" t="s">
        <v>27</v>
      </c>
      <c r="C6" s="43" t="s">
        <v>28</v>
      </c>
      <c r="D6" s="43" t="s">
        <v>29</v>
      </c>
      <c r="E6" s="43" t="s">
        <v>30</v>
      </c>
      <c r="F6" s="43" t="s">
        <v>31</v>
      </c>
      <c r="G6" s="43" t="s">
        <v>32</v>
      </c>
      <c r="H6" s="25" t="s">
        <v>33</v>
      </c>
      <c r="I6" s="25" t="s">
        <v>34</v>
      </c>
      <c r="J6" s="25" t="s">
        <v>35</v>
      </c>
      <c r="K6" s="25" t="s">
        <v>36</v>
      </c>
      <c r="L6" s="25" t="s">
        <v>37</v>
      </c>
      <c r="M6" s="25" t="s">
        <v>38</v>
      </c>
      <c r="N6" s="25" t="s">
        <v>39</v>
      </c>
      <c r="O6" s="25" t="s">
        <v>40</v>
      </c>
      <c r="P6" s="25" t="s">
        <v>41</v>
      </c>
      <c r="Q6" s="25" t="s">
        <v>42</v>
      </c>
      <c r="R6" s="25" t="s">
        <v>43</v>
      </c>
      <c r="S6" s="25" t="s">
        <v>44</v>
      </c>
      <c r="T6" s="1" t="s">
        <v>45</v>
      </c>
      <c r="U6" s="1" t="s">
        <v>46</v>
      </c>
      <c r="V6" s="3" t="s">
        <v>47</v>
      </c>
      <c r="W6" s="1" t="s">
        <v>48</v>
      </c>
      <c r="X6" s="1" t="s">
        <v>49</v>
      </c>
    </row>
    <row r="7" spans="1:24" s="7" customFormat="1" ht="60.75" customHeight="1">
      <c r="B7" s="138" t="s">
        <v>117</v>
      </c>
      <c r="C7" s="61">
        <v>1</v>
      </c>
      <c r="D7" s="62" t="s">
        <v>118</v>
      </c>
      <c r="E7" s="62" t="s">
        <v>119</v>
      </c>
      <c r="F7" s="62" t="s">
        <v>120</v>
      </c>
      <c r="G7" s="62" t="s">
        <v>119</v>
      </c>
      <c r="H7" s="44"/>
      <c r="I7" s="35"/>
      <c r="J7" s="35"/>
      <c r="K7" s="35"/>
      <c r="L7" s="35"/>
      <c r="M7" s="35"/>
      <c r="N7" s="35"/>
      <c r="O7" s="35"/>
      <c r="P7" s="35"/>
      <c r="Q7" s="35"/>
      <c r="R7" s="35" t="s">
        <v>55</v>
      </c>
      <c r="S7" s="35"/>
      <c r="T7" s="40">
        <v>0</v>
      </c>
      <c r="U7" s="36">
        <f>100%/$D$13</f>
        <v>0.2</v>
      </c>
      <c r="V7" s="37" t="s">
        <v>56</v>
      </c>
      <c r="W7" s="38"/>
      <c r="X7" s="38"/>
    </row>
    <row r="8" spans="1:24" s="7" customFormat="1" ht="96.75" customHeight="1">
      <c r="B8" s="138"/>
      <c r="C8" s="61">
        <v>2</v>
      </c>
      <c r="D8" s="110" t="s">
        <v>121</v>
      </c>
      <c r="E8" s="110" t="s">
        <v>122</v>
      </c>
      <c r="F8" s="62" t="s">
        <v>81</v>
      </c>
      <c r="G8" s="111" t="s">
        <v>123</v>
      </c>
      <c r="H8" s="44"/>
      <c r="I8" s="35"/>
      <c r="J8" s="35"/>
      <c r="K8" s="35"/>
      <c r="L8" s="35"/>
      <c r="M8" s="35"/>
      <c r="N8" s="35"/>
      <c r="O8" s="35"/>
      <c r="P8" s="35"/>
      <c r="Q8" s="35"/>
      <c r="R8" s="35" t="s">
        <v>55</v>
      </c>
      <c r="S8" s="35"/>
      <c r="T8" s="40">
        <v>0</v>
      </c>
      <c r="U8" s="36">
        <f t="shared" ref="U8:U11" si="0">100%/$D$13</f>
        <v>0.2</v>
      </c>
      <c r="V8" s="37" t="s">
        <v>56</v>
      </c>
      <c r="W8" s="38"/>
      <c r="X8" s="38"/>
    </row>
    <row r="9" spans="1:24" s="7" customFormat="1" ht="100.5" customHeight="1">
      <c r="B9" s="138" t="s">
        <v>124</v>
      </c>
      <c r="C9" s="61">
        <v>1</v>
      </c>
      <c r="D9" s="62" t="s">
        <v>125</v>
      </c>
      <c r="E9" s="62" t="s">
        <v>126</v>
      </c>
      <c r="F9" s="100" t="s">
        <v>127</v>
      </c>
      <c r="G9" s="63" t="s">
        <v>128</v>
      </c>
      <c r="H9" s="44"/>
      <c r="I9" s="35"/>
      <c r="J9" s="35"/>
      <c r="K9" s="35"/>
      <c r="L9" s="35" t="s">
        <v>55</v>
      </c>
      <c r="M9" s="35"/>
      <c r="N9" s="35"/>
      <c r="O9" s="35"/>
      <c r="P9" s="35"/>
      <c r="Q9" s="35"/>
      <c r="R9" s="35"/>
      <c r="S9" s="35"/>
      <c r="T9" s="40">
        <v>0</v>
      </c>
      <c r="U9" s="36">
        <f t="shared" si="0"/>
        <v>0.2</v>
      </c>
      <c r="V9" s="37" t="s">
        <v>56</v>
      </c>
      <c r="W9" s="38"/>
      <c r="X9" s="38"/>
    </row>
    <row r="10" spans="1:24" s="7" customFormat="1" ht="51" customHeight="1">
      <c r="B10" s="138"/>
      <c r="C10" s="61">
        <v>2</v>
      </c>
      <c r="D10" s="62" t="s">
        <v>129</v>
      </c>
      <c r="E10" s="62" t="s">
        <v>130</v>
      </c>
      <c r="F10" s="62" t="s">
        <v>131</v>
      </c>
      <c r="G10" s="63" t="s">
        <v>132</v>
      </c>
      <c r="H10" s="69"/>
      <c r="I10" s="41"/>
      <c r="J10" s="41" t="s">
        <v>55</v>
      </c>
      <c r="K10" s="41"/>
      <c r="L10" s="41"/>
      <c r="M10" s="41"/>
      <c r="N10" s="41"/>
      <c r="O10" s="41"/>
      <c r="P10" s="41"/>
      <c r="Q10" s="41" t="s">
        <v>55</v>
      </c>
      <c r="R10" s="41"/>
      <c r="S10" s="41"/>
      <c r="T10" s="40">
        <v>0</v>
      </c>
      <c r="U10" s="36">
        <f t="shared" si="0"/>
        <v>0.2</v>
      </c>
      <c r="V10" s="37" t="s">
        <v>56</v>
      </c>
      <c r="W10" s="38"/>
      <c r="X10" s="38"/>
    </row>
    <row r="11" spans="1:24" s="7" customFormat="1" ht="45">
      <c r="B11" s="138"/>
      <c r="C11" s="61">
        <v>3</v>
      </c>
      <c r="D11" s="62" t="s">
        <v>133</v>
      </c>
      <c r="E11" s="62" t="s">
        <v>134</v>
      </c>
      <c r="F11" s="62" t="s">
        <v>131</v>
      </c>
      <c r="G11" s="62" t="s">
        <v>135</v>
      </c>
      <c r="H11" s="44"/>
      <c r="I11" s="35"/>
      <c r="J11" s="35"/>
      <c r="K11" s="35"/>
      <c r="L11" s="35"/>
      <c r="M11" s="35"/>
      <c r="N11" s="35"/>
      <c r="O11" s="35"/>
      <c r="P11" s="35" t="s">
        <v>55</v>
      </c>
      <c r="Q11" s="35"/>
      <c r="R11" s="35"/>
      <c r="S11" s="35"/>
      <c r="T11" s="40">
        <v>0</v>
      </c>
      <c r="U11" s="36">
        <f t="shared" si="0"/>
        <v>0.2</v>
      </c>
      <c r="V11" s="37" t="s">
        <v>56</v>
      </c>
      <c r="W11" s="38"/>
      <c r="X11" s="38"/>
    </row>
    <row r="12" spans="1:24" ht="43" customHeight="1">
      <c r="B12" s="139" t="s">
        <v>136</v>
      </c>
      <c r="C12" s="139"/>
      <c r="D12" s="139"/>
      <c r="E12" s="139"/>
      <c r="F12" s="139"/>
      <c r="G12" s="139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30">
        <f>+SUM(T7:T11)</f>
        <v>0</v>
      </c>
      <c r="U12" s="30">
        <f>+SUM(U7:U11)</f>
        <v>1</v>
      </c>
      <c r="V12" s="32"/>
      <c r="W12" s="32"/>
      <c r="X12" s="32"/>
    </row>
    <row r="13" spans="1:24" ht="52" customHeight="1">
      <c r="B13" s="132" t="s">
        <v>115</v>
      </c>
      <c r="C13" s="132"/>
      <c r="D13" s="31">
        <f>+COUNTA(C7:C11)</f>
        <v>5</v>
      </c>
      <c r="E13" s="132" t="s">
        <v>17</v>
      </c>
      <c r="F13" s="132"/>
      <c r="G13" s="31">
        <f>+COUNTIF(V7:V11, "cumplida")</f>
        <v>0</v>
      </c>
      <c r="U13" s="32"/>
      <c r="V13" s="32"/>
      <c r="W13" s="32"/>
      <c r="X13" s="32"/>
    </row>
    <row r="14" spans="1:24">
      <c r="U14" s="32"/>
      <c r="V14" s="32"/>
      <c r="W14" s="32"/>
      <c r="X14" s="32"/>
    </row>
    <row r="15" spans="1:24">
      <c r="U15" s="32"/>
      <c r="V15" s="32"/>
      <c r="W15" s="32"/>
      <c r="X15" s="32"/>
    </row>
    <row r="16" spans="1:24">
      <c r="U16" s="32"/>
      <c r="V16" s="32"/>
      <c r="W16" s="32"/>
      <c r="X16" s="32"/>
    </row>
    <row r="17" spans="21:24">
      <c r="U17" s="32"/>
      <c r="V17" s="32"/>
      <c r="W17" s="32"/>
      <c r="X17" s="32"/>
    </row>
    <row r="18" spans="21:24">
      <c r="U18" s="32"/>
      <c r="V18" s="32"/>
      <c r="W18" s="32"/>
      <c r="X18" s="32"/>
    </row>
    <row r="19" spans="21:24">
      <c r="U19" s="32"/>
      <c r="V19" s="32"/>
      <c r="W19" s="32"/>
      <c r="X19" s="32"/>
    </row>
    <row r="20" spans="21:24">
      <c r="U20" s="32"/>
      <c r="V20" s="32"/>
      <c r="W20" s="32"/>
      <c r="X20" s="32"/>
    </row>
    <row r="21" spans="21:24">
      <c r="U21" s="32"/>
      <c r="V21" s="32"/>
      <c r="W21" s="32"/>
      <c r="X21" s="32"/>
    </row>
    <row r="22" spans="21:24">
      <c r="U22" s="32"/>
      <c r="V22" s="32"/>
      <c r="W22" s="32"/>
      <c r="X22" s="32"/>
    </row>
    <row r="23" spans="21:24">
      <c r="U23" s="32"/>
      <c r="V23" s="32"/>
      <c r="W23" s="32"/>
      <c r="X23" s="32"/>
    </row>
  </sheetData>
  <autoFilter ref="D6:W11" xr:uid="{00000000-0009-0000-0000-000000000000}"/>
  <mergeCells count="9">
    <mergeCell ref="B13:C13"/>
    <mergeCell ref="E13:F13"/>
    <mergeCell ref="B9:B11"/>
    <mergeCell ref="B4:X5"/>
    <mergeCell ref="B1:X1"/>
    <mergeCell ref="B2:C3"/>
    <mergeCell ref="D2:X3"/>
    <mergeCell ref="B12:S12"/>
    <mergeCell ref="B7:B8"/>
  </mergeCells>
  <phoneticPr fontId="10" type="noConversion"/>
  <conditionalFormatting sqref="H7:S11">
    <cfRule type="containsText" dxfId="32" priority="4" operator="containsText" text="x">
      <formula>NOT(ISERROR(SEARCH("x",H7)))</formula>
    </cfRule>
  </conditionalFormatting>
  <conditionalFormatting sqref="H6:T6">
    <cfRule type="containsText" dxfId="31" priority="1" operator="containsText" text="Cumplida">
      <formula>NOT(ISERROR(SEARCH("Cumplida",H6)))</formula>
    </cfRule>
    <cfRule type="containsText" dxfId="30" priority="2" operator="containsText" text="En proceso">
      <formula>NOT(ISERROR(SEARCH("En proceso",H6)))</formula>
    </cfRule>
    <cfRule type="containsText" dxfId="29" priority="3" operator="containsText" text="Programada">
      <formula>NOT(ISERROR(SEARCH("Programada",H6)))</formula>
    </cfRule>
  </conditionalFormatting>
  <dataValidations count="1">
    <dataValidation type="list" allowBlank="1" showInputMessage="1" showErrorMessage="1" sqref="V7:V11" xr:uid="{F1DE57CD-07D7-A842-A96B-7A53E6930E4C}">
      <formula1>"Programada,Cumplida,No cumplida"</formula1>
    </dataValidation>
  </dataValidations>
  <pageMargins left="0.70866141732283472" right="0.70866141732283472" top="0.74803149606299213" bottom="0.74803149606299213" header="0.31496062992125984" footer="0.31496062992125984"/>
  <pageSetup paperSize="9" scale="2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39633-8BCB-F64A-B5A3-0837CF41183D}">
  <sheetPr>
    <tabColor theme="4" tint="0.79998168889431442"/>
  </sheetPr>
  <dimension ref="A1:Y45"/>
  <sheetViews>
    <sheetView showGridLines="0" zoomScale="30" zoomScaleNormal="30" zoomScaleSheetLayoutView="100" workbookViewId="0">
      <selection activeCell="B22" sqref="B22:B27"/>
    </sheetView>
  </sheetViews>
  <sheetFormatPr baseColWidth="10" defaultColWidth="11.5" defaultRowHeight="18"/>
  <cols>
    <col min="1" max="1" width="2.6640625" style="29" customWidth="1"/>
    <col min="2" max="2" width="40" style="2" customWidth="1"/>
    <col min="3" max="3" width="6.83203125" style="23" customWidth="1"/>
    <col min="4" max="4" width="18.6640625" style="2" customWidth="1"/>
    <col min="5" max="5" width="58.5" style="29" customWidth="1"/>
    <col min="6" max="6" width="51.5" style="29" customWidth="1"/>
    <col min="7" max="7" width="52" style="29" customWidth="1"/>
    <col min="8" max="8" width="39.1640625" style="33" customWidth="1"/>
    <col min="9" max="20" width="3.6640625" style="32" customWidth="1"/>
    <col min="21" max="21" width="11.83203125" style="32" customWidth="1"/>
    <col min="22" max="22" width="15.1640625" style="29" customWidth="1"/>
    <col min="23" max="23" width="16.6640625" style="29" customWidth="1"/>
    <col min="24" max="25" width="18.33203125" style="29" customWidth="1"/>
    <col min="26" max="16384" width="11.5" style="29"/>
  </cols>
  <sheetData>
    <row r="1" spans="1:25"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25" ht="15" customHeight="1">
      <c r="A2" s="27"/>
      <c r="B2" s="141"/>
      <c r="C2" s="141"/>
      <c r="D2" s="144" t="s">
        <v>25</v>
      </c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</row>
    <row r="3" spans="1:25" ht="85" customHeight="1">
      <c r="A3" s="27"/>
      <c r="B3" s="141"/>
      <c r="C3" s="141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</row>
    <row r="4" spans="1:25" ht="23" customHeight="1">
      <c r="B4" s="142" t="s">
        <v>137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</row>
    <row r="5" spans="1:25" ht="23" customHeight="1"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</row>
    <row r="6" spans="1:25" ht="74" customHeight="1">
      <c r="B6" s="54" t="s">
        <v>27</v>
      </c>
      <c r="C6" s="54" t="s">
        <v>28</v>
      </c>
      <c r="D6" s="143" t="s">
        <v>29</v>
      </c>
      <c r="E6" s="143"/>
      <c r="F6" s="87" t="s">
        <v>30</v>
      </c>
      <c r="G6" s="87" t="s">
        <v>31</v>
      </c>
      <c r="H6" s="87" t="s">
        <v>32</v>
      </c>
      <c r="I6" s="88" t="s">
        <v>33</v>
      </c>
      <c r="J6" s="88" t="s">
        <v>34</v>
      </c>
      <c r="K6" s="88" t="s">
        <v>35</v>
      </c>
      <c r="L6" s="88" t="s">
        <v>36</v>
      </c>
      <c r="M6" s="88" t="s">
        <v>37</v>
      </c>
      <c r="N6" s="88" t="s">
        <v>38</v>
      </c>
      <c r="O6" s="88" t="s">
        <v>39</v>
      </c>
      <c r="P6" s="88" t="s">
        <v>40</v>
      </c>
      <c r="Q6" s="88" t="s">
        <v>41</v>
      </c>
      <c r="R6" s="88" t="s">
        <v>42</v>
      </c>
      <c r="S6" s="88" t="s">
        <v>43</v>
      </c>
      <c r="T6" s="88" t="s">
        <v>44</v>
      </c>
      <c r="U6" s="87" t="s">
        <v>45</v>
      </c>
      <c r="V6" s="54" t="s">
        <v>46</v>
      </c>
      <c r="W6" s="24" t="s">
        <v>47</v>
      </c>
      <c r="X6" s="54" t="s">
        <v>48</v>
      </c>
      <c r="Y6" s="54" t="s">
        <v>49</v>
      </c>
    </row>
    <row r="7" spans="1:25" s="7" customFormat="1" ht="61.5" customHeight="1">
      <c r="B7" s="147" t="s">
        <v>138</v>
      </c>
      <c r="C7" s="85">
        <v>1</v>
      </c>
      <c r="D7" s="145" t="s">
        <v>139</v>
      </c>
      <c r="E7" s="49" t="s">
        <v>140</v>
      </c>
      <c r="F7" s="83" t="s">
        <v>141</v>
      </c>
      <c r="G7" s="83" t="s">
        <v>142</v>
      </c>
      <c r="H7" s="83" t="s">
        <v>143</v>
      </c>
      <c r="I7" s="49" t="s">
        <v>89</v>
      </c>
      <c r="J7" s="49" t="s">
        <v>89</v>
      </c>
      <c r="K7" s="49" t="s">
        <v>89</v>
      </c>
      <c r="L7" s="49" t="s">
        <v>89</v>
      </c>
      <c r="M7" s="49" t="s">
        <v>89</v>
      </c>
      <c r="N7" s="49" t="s">
        <v>89</v>
      </c>
      <c r="O7" s="49" t="s">
        <v>89</v>
      </c>
      <c r="P7" s="56" t="s">
        <v>90</v>
      </c>
      <c r="Q7" s="49" t="s">
        <v>89</v>
      </c>
      <c r="R7" s="49" t="s">
        <v>89</v>
      </c>
      <c r="S7" s="49" t="s">
        <v>89</v>
      </c>
      <c r="T7" s="49" t="s">
        <v>89</v>
      </c>
      <c r="U7" s="45">
        <v>0</v>
      </c>
      <c r="V7" s="86">
        <f>100%/$D$44</f>
        <v>2.7777777777777776E-2</v>
      </c>
      <c r="W7" s="46" t="s">
        <v>56</v>
      </c>
      <c r="X7" s="47"/>
      <c r="Y7" s="47"/>
    </row>
    <row r="8" spans="1:25" s="7" customFormat="1" ht="61.5" customHeight="1">
      <c r="B8" s="147"/>
      <c r="C8" s="85">
        <v>2</v>
      </c>
      <c r="D8" s="145"/>
      <c r="E8" s="83" t="s">
        <v>144</v>
      </c>
      <c r="F8" s="83" t="s">
        <v>145</v>
      </c>
      <c r="G8" s="83" t="s">
        <v>146</v>
      </c>
      <c r="H8" s="83" t="s">
        <v>147</v>
      </c>
      <c r="I8" s="49" t="s">
        <v>89</v>
      </c>
      <c r="J8" s="49" t="s">
        <v>89</v>
      </c>
      <c r="K8" s="49" t="s">
        <v>89</v>
      </c>
      <c r="L8" s="56" t="s">
        <v>90</v>
      </c>
      <c r="M8" s="49" t="s">
        <v>89</v>
      </c>
      <c r="N8" s="49" t="s">
        <v>89</v>
      </c>
      <c r="O8" s="49" t="s">
        <v>89</v>
      </c>
      <c r="P8" s="49" t="s">
        <v>89</v>
      </c>
      <c r="Q8" s="49" t="s">
        <v>89</v>
      </c>
      <c r="R8" s="49" t="s">
        <v>89</v>
      </c>
      <c r="S8" s="49" t="s">
        <v>89</v>
      </c>
      <c r="T8" s="49" t="s">
        <v>89</v>
      </c>
      <c r="U8" s="45">
        <v>0</v>
      </c>
      <c r="V8" s="86">
        <f t="shared" ref="V8:V42" si="0">100%/$D$44</f>
        <v>2.7777777777777776E-2</v>
      </c>
      <c r="W8" s="46" t="s">
        <v>56</v>
      </c>
      <c r="X8" s="47"/>
      <c r="Y8" s="47"/>
    </row>
    <row r="9" spans="1:25" s="7" customFormat="1" ht="80.25" customHeight="1">
      <c r="B9" s="147"/>
      <c r="C9" s="85">
        <v>3</v>
      </c>
      <c r="D9" s="145"/>
      <c r="E9" s="83" t="s">
        <v>148</v>
      </c>
      <c r="F9" s="83" t="s">
        <v>149</v>
      </c>
      <c r="G9" s="83" t="s">
        <v>150</v>
      </c>
      <c r="H9" s="83" t="s">
        <v>151</v>
      </c>
      <c r="I9" s="49" t="s">
        <v>89</v>
      </c>
      <c r="J9" s="49" t="s">
        <v>89</v>
      </c>
      <c r="K9" s="49" t="s">
        <v>89</v>
      </c>
      <c r="L9" s="49" t="s">
        <v>89</v>
      </c>
      <c r="M9" s="56" t="s">
        <v>90</v>
      </c>
      <c r="N9" s="49"/>
      <c r="O9" s="49" t="s">
        <v>89</v>
      </c>
      <c r="P9" s="49" t="s">
        <v>89</v>
      </c>
      <c r="Q9" s="49" t="s">
        <v>89</v>
      </c>
      <c r="R9" s="49" t="s">
        <v>89</v>
      </c>
      <c r="S9" s="49" t="s">
        <v>89</v>
      </c>
      <c r="T9" s="49" t="s">
        <v>89</v>
      </c>
      <c r="U9" s="45">
        <v>0</v>
      </c>
      <c r="V9" s="86">
        <f t="shared" si="0"/>
        <v>2.7777777777777776E-2</v>
      </c>
      <c r="W9" s="46" t="s">
        <v>56</v>
      </c>
      <c r="X9" s="47"/>
      <c r="Y9" s="47"/>
    </row>
    <row r="10" spans="1:25" s="7" customFormat="1" ht="61.5" customHeight="1">
      <c r="B10" s="147"/>
      <c r="C10" s="85">
        <v>4</v>
      </c>
      <c r="D10" s="145"/>
      <c r="E10" s="83" t="s">
        <v>152</v>
      </c>
      <c r="F10" s="83" t="s">
        <v>153</v>
      </c>
      <c r="G10" s="83" t="s">
        <v>150</v>
      </c>
      <c r="H10" s="83" t="s">
        <v>154</v>
      </c>
      <c r="I10" s="49" t="s">
        <v>89</v>
      </c>
      <c r="J10" s="49" t="s">
        <v>89</v>
      </c>
      <c r="K10" s="49" t="s">
        <v>89</v>
      </c>
      <c r="L10" s="49" t="s">
        <v>89</v>
      </c>
      <c r="M10" s="49" t="s">
        <v>89</v>
      </c>
      <c r="N10" s="49" t="s">
        <v>89</v>
      </c>
      <c r="O10" s="56" t="s">
        <v>90</v>
      </c>
      <c r="P10" s="49"/>
      <c r="Q10" s="49" t="s">
        <v>89</v>
      </c>
      <c r="R10" s="49" t="s">
        <v>89</v>
      </c>
      <c r="S10" s="56" t="s">
        <v>90</v>
      </c>
      <c r="T10" s="49" t="s">
        <v>89</v>
      </c>
      <c r="U10" s="45">
        <v>0</v>
      </c>
      <c r="V10" s="86">
        <f t="shared" si="0"/>
        <v>2.7777777777777776E-2</v>
      </c>
      <c r="W10" s="46" t="s">
        <v>56</v>
      </c>
      <c r="X10" s="47"/>
      <c r="Y10" s="47"/>
    </row>
    <row r="11" spans="1:25" s="7" customFormat="1" ht="75" customHeight="1">
      <c r="B11" s="147"/>
      <c r="C11" s="85">
        <v>5</v>
      </c>
      <c r="D11" s="145"/>
      <c r="E11" s="83" t="s">
        <v>155</v>
      </c>
      <c r="F11" s="83" t="s">
        <v>149</v>
      </c>
      <c r="G11" s="83" t="s">
        <v>150</v>
      </c>
      <c r="H11" s="83" t="s">
        <v>151</v>
      </c>
      <c r="I11" s="49" t="s">
        <v>89</v>
      </c>
      <c r="J11" s="49" t="s">
        <v>89</v>
      </c>
      <c r="K11" s="49" t="s">
        <v>89</v>
      </c>
      <c r="L11" s="49" t="s">
        <v>89</v>
      </c>
      <c r="M11" s="49" t="s">
        <v>89</v>
      </c>
      <c r="N11" s="49" t="s">
        <v>89</v>
      </c>
      <c r="O11" s="49" t="s">
        <v>89</v>
      </c>
      <c r="P11" s="56" t="s">
        <v>90</v>
      </c>
      <c r="Q11" s="49" t="s">
        <v>89</v>
      </c>
      <c r="R11" s="49" t="s">
        <v>89</v>
      </c>
      <c r="S11" s="49"/>
      <c r="T11" s="56" t="s">
        <v>90</v>
      </c>
      <c r="U11" s="45">
        <v>0</v>
      </c>
      <c r="V11" s="86">
        <f t="shared" si="0"/>
        <v>2.7777777777777776E-2</v>
      </c>
      <c r="W11" s="46" t="s">
        <v>56</v>
      </c>
      <c r="X11" s="47"/>
      <c r="Y11" s="47"/>
    </row>
    <row r="12" spans="1:25" s="7" customFormat="1" ht="45.75" customHeight="1">
      <c r="B12" s="147"/>
      <c r="C12" s="85">
        <v>6</v>
      </c>
      <c r="D12" s="145"/>
      <c r="E12" s="83" t="s">
        <v>156</v>
      </c>
      <c r="F12" s="83" t="s">
        <v>157</v>
      </c>
      <c r="G12" s="83" t="s">
        <v>158</v>
      </c>
      <c r="H12" s="83" t="s">
        <v>159</v>
      </c>
      <c r="I12" s="49" t="s">
        <v>89</v>
      </c>
      <c r="J12" s="49" t="s">
        <v>89</v>
      </c>
      <c r="K12" s="49" t="s">
        <v>89</v>
      </c>
      <c r="L12" s="49" t="s">
        <v>89</v>
      </c>
      <c r="M12" s="49" t="s">
        <v>89</v>
      </c>
      <c r="N12" s="49" t="s">
        <v>89</v>
      </c>
      <c r="O12" s="49" t="s">
        <v>89</v>
      </c>
      <c r="P12" s="49" t="s">
        <v>89</v>
      </c>
      <c r="Q12" s="112" t="s">
        <v>90</v>
      </c>
      <c r="R12" s="49" t="s">
        <v>89</v>
      </c>
      <c r="S12" s="49"/>
      <c r="T12" s="49" t="s">
        <v>89</v>
      </c>
      <c r="U12" s="45">
        <v>0</v>
      </c>
      <c r="V12" s="86">
        <f t="shared" si="0"/>
        <v>2.7777777777777776E-2</v>
      </c>
      <c r="W12" s="46" t="s">
        <v>56</v>
      </c>
      <c r="X12" s="47"/>
      <c r="Y12" s="47"/>
    </row>
    <row r="13" spans="1:25" s="7" customFormat="1" ht="61.5" customHeight="1">
      <c r="B13" s="147"/>
      <c r="C13" s="85">
        <v>7</v>
      </c>
      <c r="D13" s="145"/>
      <c r="E13" s="83" t="s">
        <v>160</v>
      </c>
      <c r="F13" s="83" t="s">
        <v>161</v>
      </c>
      <c r="G13" s="83" t="s">
        <v>162</v>
      </c>
      <c r="H13" s="83" t="s">
        <v>163</v>
      </c>
      <c r="I13" s="49" t="s">
        <v>89</v>
      </c>
      <c r="J13" s="49" t="s">
        <v>89</v>
      </c>
      <c r="K13" s="49" t="s">
        <v>89</v>
      </c>
      <c r="L13" s="49" t="s">
        <v>89</v>
      </c>
      <c r="M13" s="56" t="s">
        <v>90</v>
      </c>
      <c r="N13" s="49" t="s">
        <v>89</v>
      </c>
      <c r="O13" s="49" t="s">
        <v>89</v>
      </c>
      <c r="P13" s="49" t="s">
        <v>89</v>
      </c>
      <c r="Q13" s="49" t="s">
        <v>89</v>
      </c>
      <c r="R13" s="49"/>
      <c r="S13" s="49" t="s">
        <v>89</v>
      </c>
      <c r="T13" s="56" t="s">
        <v>90</v>
      </c>
      <c r="U13" s="45">
        <v>0</v>
      </c>
      <c r="V13" s="86">
        <f t="shared" si="0"/>
        <v>2.7777777777777776E-2</v>
      </c>
      <c r="W13" s="46" t="s">
        <v>56</v>
      </c>
      <c r="X13" s="47"/>
      <c r="Y13" s="47"/>
    </row>
    <row r="14" spans="1:25" s="7" customFormat="1" ht="119">
      <c r="B14" s="147"/>
      <c r="C14" s="85">
        <v>8</v>
      </c>
      <c r="D14" s="146" t="s">
        <v>164</v>
      </c>
      <c r="E14" s="49" t="s">
        <v>165</v>
      </c>
      <c r="F14" s="49" t="s">
        <v>166</v>
      </c>
      <c r="G14" s="84" t="s">
        <v>167</v>
      </c>
      <c r="H14" s="84" t="s">
        <v>168</v>
      </c>
      <c r="I14" s="49" t="s">
        <v>89</v>
      </c>
      <c r="J14" s="49" t="s">
        <v>89</v>
      </c>
      <c r="K14" s="49" t="s">
        <v>89</v>
      </c>
      <c r="L14" s="49" t="s">
        <v>89</v>
      </c>
      <c r="M14" s="56" t="s">
        <v>90</v>
      </c>
      <c r="N14" s="49" t="s">
        <v>89</v>
      </c>
      <c r="O14" s="49" t="s">
        <v>89</v>
      </c>
      <c r="P14" s="56" t="s">
        <v>90</v>
      </c>
      <c r="Q14" s="49" t="s">
        <v>89</v>
      </c>
      <c r="R14" s="49" t="s">
        <v>89</v>
      </c>
      <c r="S14" s="56" t="s">
        <v>90</v>
      </c>
      <c r="T14" s="49" t="s">
        <v>89</v>
      </c>
      <c r="U14" s="45">
        <v>0</v>
      </c>
      <c r="V14" s="86">
        <f t="shared" si="0"/>
        <v>2.7777777777777776E-2</v>
      </c>
      <c r="W14" s="46" t="s">
        <v>56</v>
      </c>
      <c r="X14" s="47"/>
      <c r="Y14" s="47"/>
    </row>
    <row r="15" spans="1:25" s="7" customFormat="1" ht="89.25" customHeight="1">
      <c r="B15" s="147"/>
      <c r="C15" s="85">
        <v>9</v>
      </c>
      <c r="D15" s="146"/>
      <c r="E15" s="49" t="s">
        <v>169</v>
      </c>
      <c r="F15" s="49" t="s">
        <v>170</v>
      </c>
      <c r="G15" s="84" t="s">
        <v>171</v>
      </c>
      <c r="H15" s="84" t="s">
        <v>172</v>
      </c>
      <c r="I15" s="49" t="s">
        <v>89</v>
      </c>
      <c r="J15" s="49" t="s">
        <v>89</v>
      </c>
      <c r="K15" s="49" t="s">
        <v>89</v>
      </c>
      <c r="L15" s="49" t="s">
        <v>89</v>
      </c>
      <c r="M15" s="49" t="s">
        <v>89</v>
      </c>
      <c r="N15" s="56" t="s">
        <v>90</v>
      </c>
      <c r="O15" s="49" t="s">
        <v>89</v>
      </c>
      <c r="P15" s="49" t="s">
        <v>89</v>
      </c>
      <c r="Q15" s="56" t="s">
        <v>90</v>
      </c>
      <c r="R15" s="49" t="s">
        <v>89</v>
      </c>
      <c r="S15" s="49" t="s">
        <v>89</v>
      </c>
      <c r="T15" s="56" t="s">
        <v>90</v>
      </c>
      <c r="U15" s="45">
        <v>0</v>
      </c>
      <c r="V15" s="86">
        <f t="shared" si="0"/>
        <v>2.7777777777777776E-2</v>
      </c>
      <c r="W15" s="46" t="s">
        <v>56</v>
      </c>
      <c r="X15" s="47"/>
      <c r="Y15" s="47"/>
    </row>
    <row r="16" spans="1:25" s="7" customFormat="1" ht="68">
      <c r="B16" s="147"/>
      <c r="C16" s="85">
        <v>10</v>
      </c>
      <c r="D16" s="146" t="s">
        <v>173</v>
      </c>
      <c r="E16" s="49" t="s">
        <v>174</v>
      </c>
      <c r="F16" s="49" t="s">
        <v>175</v>
      </c>
      <c r="G16" s="84" t="s">
        <v>146</v>
      </c>
      <c r="H16" s="84" t="s">
        <v>176</v>
      </c>
      <c r="I16" s="49" t="s">
        <v>89</v>
      </c>
      <c r="J16" s="49" t="s">
        <v>89</v>
      </c>
      <c r="K16" s="49" t="s">
        <v>89</v>
      </c>
      <c r="L16" s="49" t="s">
        <v>89</v>
      </c>
      <c r="M16" s="56" t="s">
        <v>90</v>
      </c>
      <c r="N16" s="49" t="s">
        <v>89</v>
      </c>
      <c r="O16" s="49" t="s">
        <v>89</v>
      </c>
      <c r="P16" s="49" t="s">
        <v>89</v>
      </c>
      <c r="Q16" s="49" t="s">
        <v>89</v>
      </c>
      <c r="R16" s="49" t="s">
        <v>89</v>
      </c>
      <c r="S16" s="49" t="s">
        <v>89</v>
      </c>
      <c r="T16" s="49" t="s">
        <v>89</v>
      </c>
      <c r="U16" s="45">
        <v>0</v>
      </c>
      <c r="V16" s="86">
        <f t="shared" si="0"/>
        <v>2.7777777777777776E-2</v>
      </c>
      <c r="W16" s="46" t="s">
        <v>56</v>
      </c>
      <c r="X16" s="47"/>
      <c r="Y16" s="47"/>
    </row>
    <row r="17" spans="2:25" s="7" customFormat="1" ht="45.75" customHeight="1">
      <c r="B17" s="147"/>
      <c r="C17" s="85">
        <v>11</v>
      </c>
      <c r="D17" s="146"/>
      <c r="E17" s="49" t="s">
        <v>177</v>
      </c>
      <c r="F17" s="49" t="s">
        <v>178</v>
      </c>
      <c r="G17" s="84" t="s">
        <v>146</v>
      </c>
      <c r="H17" s="84" t="s">
        <v>179</v>
      </c>
      <c r="I17" s="49" t="s">
        <v>89</v>
      </c>
      <c r="J17" s="49" t="s">
        <v>89</v>
      </c>
      <c r="K17" s="49" t="s">
        <v>89</v>
      </c>
      <c r="L17" s="49" t="s">
        <v>89</v>
      </c>
      <c r="M17" s="49" t="s">
        <v>89</v>
      </c>
      <c r="N17" s="56" t="s">
        <v>90</v>
      </c>
      <c r="P17" s="49"/>
      <c r="Q17" s="49" t="s">
        <v>89</v>
      </c>
      <c r="R17" s="49" t="s">
        <v>89</v>
      </c>
      <c r="S17" s="49" t="s">
        <v>89</v>
      </c>
      <c r="T17" s="49" t="s">
        <v>89</v>
      </c>
      <c r="U17" s="45">
        <v>0</v>
      </c>
      <c r="V17" s="86">
        <f t="shared" si="0"/>
        <v>2.7777777777777776E-2</v>
      </c>
      <c r="W17" s="46" t="s">
        <v>56</v>
      </c>
      <c r="X17" s="47"/>
      <c r="Y17" s="47"/>
    </row>
    <row r="18" spans="2:25" s="7" customFormat="1" ht="91.5" customHeight="1">
      <c r="B18" s="147"/>
      <c r="C18" s="85">
        <v>12</v>
      </c>
      <c r="D18" s="146"/>
      <c r="E18" s="49" t="s">
        <v>180</v>
      </c>
      <c r="F18" s="49" t="s">
        <v>181</v>
      </c>
      <c r="G18" s="84" t="s">
        <v>142</v>
      </c>
      <c r="H18" s="84" t="s">
        <v>182</v>
      </c>
      <c r="I18" s="49" t="s">
        <v>89</v>
      </c>
      <c r="J18" s="49" t="s">
        <v>89</v>
      </c>
      <c r="K18" s="49" t="s">
        <v>89</v>
      </c>
      <c r="L18" s="49" t="s">
        <v>89</v>
      </c>
      <c r="M18" s="49" t="s">
        <v>89</v>
      </c>
      <c r="N18" s="49" t="s">
        <v>89</v>
      </c>
      <c r="O18" s="49" t="s">
        <v>89</v>
      </c>
      <c r="P18" s="49" t="s">
        <v>89</v>
      </c>
      <c r="Q18" s="56" t="s">
        <v>90</v>
      </c>
      <c r="R18" s="49" t="s">
        <v>89</v>
      </c>
      <c r="S18" s="49" t="s">
        <v>89</v>
      </c>
      <c r="T18" s="49" t="s">
        <v>89</v>
      </c>
      <c r="U18" s="45">
        <v>0</v>
      </c>
      <c r="V18" s="86">
        <f t="shared" si="0"/>
        <v>2.7777777777777776E-2</v>
      </c>
      <c r="W18" s="46" t="s">
        <v>56</v>
      </c>
      <c r="X18" s="47"/>
      <c r="Y18" s="47"/>
    </row>
    <row r="19" spans="2:25" s="7" customFormat="1" ht="45.75" customHeight="1">
      <c r="B19" s="147"/>
      <c r="C19" s="85">
        <v>13</v>
      </c>
      <c r="D19" s="146"/>
      <c r="E19" s="49" t="s">
        <v>183</v>
      </c>
      <c r="F19" s="49" t="s">
        <v>184</v>
      </c>
      <c r="G19" s="84" t="s">
        <v>142</v>
      </c>
      <c r="H19" s="84" t="s">
        <v>185</v>
      </c>
      <c r="I19" s="49" t="s">
        <v>89</v>
      </c>
      <c r="J19" s="49" t="s">
        <v>89</v>
      </c>
      <c r="K19" s="49" t="s">
        <v>89</v>
      </c>
      <c r="L19" s="49" t="s">
        <v>89</v>
      </c>
      <c r="M19" s="49" t="s">
        <v>89</v>
      </c>
      <c r="N19" s="49" t="s">
        <v>89</v>
      </c>
      <c r="O19" s="49" t="s">
        <v>89</v>
      </c>
      <c r="P19" s="49" t="s">
        <v>89</v>
      </c>
      <c r="Q19" s="49" t="s">
        <v>89</v>
      </c>
      <c r="R19" s="49" t="s">
        <v>89</v>
      </c>
      <c r="S19" s="49"/>
      <c r="T19" s="56" t="s">
        <v>90</v>
      </c>
      <c r="U19" s="45">
        <v>0</v>
      </c>
      <c r="V19" s="86">
        <f t="shared" si="0"/>
        <v>2.7777777777777776E-2</v>
      </c>
      <c r="W19" s="46" t="s">
        <v>56</v>
      </c>
      <c r="X19" s="47"/>
      <c r="Y19" s="47"/>
    </row>
    <row r="20" spans="2:25" s="7" customFormat="1" ht="61.5" customHeight="1">
      <c r="B20" s="147"/>
      <c r="C20" s="85">
        <v>14</v>
      </c>
      <c r="D20" s="146"/>
      <c r="E20" s="49" t="s">
        <v>186</v>
      </c>
      <c r="F20" s="49" t="s">
        <v>187</v>
      </c>
      <c r="G20" s="49" t="s">
        <v>188</v>
      </c>
      <c r="H20" s="49" t="s">
        <v>189</v>
      </c>
      <c r="I20" s="49" t="s">
        <v>89</v>
      </c>
      <c r="J20" s="49" t="s">
        <v>89</v>
      </c>
      <c r="K20" s="49" t="s">
        <v>89</v>
      </c>
      <c r="L20" s="49" t="s">
        <v>89</v>
      </c>
      <c r="M20" s="49" t="s">
        <v>89</v>
      </c>
      <c r="N20" s="49" t="s">
        <v>89</v>
      </c>
      <c r="O20" s="49" t="s">
        <v>89</v>
      </c>
      <c r="P20" s="49" t="s">
        <v>89</v>
      </c>
      <c r="Q20" s="49" t="s">
        <v>89</v>
      </c>
      <c r="R20" s="49" t="s">
        <v>89</v>
      </c>
      <c r="S20" s="49" t="s">
        <v>89</v>
      </c>
      <c r="T20" s="56" t="s">
        <v>90</v>
      </c>
      <c r="U20" s="45">
        <v>0</v>
      </c>
      <c r="V20" s="86">
        <f t="shared" si="0"/>
        <v>2.7777777777777776E-2</v>
      </c>
      <c r="W20" s="46" t="s">
        <v>56</v>
      </c>
      <c r="X20" s="47"/>
      <c r="Y20" s="47"/>
    </row>
    <row r="21" spans="2:25" s="7" customFormat="1" ht="79.5" customHeight="1">
      <c r="B21" s="147"/>
      <c r="C21" s="85">
        <v>15</v>
      </c>
      <c r="D21" s="49" t="s">
        <v>190</v>
      </c>
      <c r="E21" s="49" t="s">
        <v>191</v>
      </c>
      <c r="F21" s="49" t="s">
        <v>192</v>
      </c>
      <c r="G21" s="84" t="s">
        <v>193</v>
      </c>
      <c r="H21" s="84" t="s">
        <v>172</v>
      </c>
      <c r="I21" s="49" t="s">
        <v>89</v>
      </c>
      <c r="J21" s="49" t="s">
        <v>89</v>
      </c>
      <c r="K21" s="49" t="s">
        <v>89</v>
      </c>
      <c r="L21" s="49" t="s">
        <v>89</v>
      </c>
      <c r="M21" s="56" t="s">
        <v>90</v>
      </c>
      <c r="N21" s="49" t="s">
        <v>89</v>
      </c>
      <c r="O21" s="49" t="s">
        <v>89</v>
      </c>
      <c r="P21" s="56" t="s">
        <v>90</v>
      </c>
      <c r="Q21" s="49" t="s">
        <v>89</v>
      </c>
      <c r="R21" s="49" t="s">
        <v>89</v>
      </c>
      <c r="S21" s="56" t="s">
        <v>90</v>
      </c>
      <c r="T21" s="49" t="s">
        <v>89</v>
      </c>
      <c r="U21" s="45">
        <v>0</v>
      </c>
      <c r="V21" s="86">
        <f t="shared" si="0"/>
        <v>2.7777777777777776E-2</v>
      </c>
      <c r="W21" s="46" t="s">
        <v>56</v>
      </c>
      <c r="X21" s="47"/>
      <c r="Y21" s="47"/>
    </row>
    <row r="22" spans="2:25" s="7" customFormat="1" ht="51">
      <c r="B22" s="147" t="s">
        <v>194</v>
      </c>
      <c r="C22" s="85">
        <v>1</v>
      </c>
      <c r="D22" s="146" t="s">
        <v>195</v>
      </c>
      <c r="E22" s="146"/>
      <c r="F22" s="49" t="s">
        <v>196</v>
      </c>
      <c r="G22" s="84" t="s">
        <v>197</v>
      </c>
      <c r="H22" s="84" t="s">
        <v>198</v>
      </c>
      <c r="I22" s="56"/>
      <c r="J22" s="56"/>
      <c r="K22" s="56" t="s">
        <v>90</v>
      </c>
      <c r="L22" s="56" t="s">
        <v>90</v>
      </c>
      <c r="M22" s="56" t="s">
        <v>90</v>
      </c>
      <c r="N22" s="56" t="s">
        <v>90</v>
      </c>
      <c r="O22" s="56" t="s">
        <v>90</v>
      </c>
      <c r="P22" s="56" t="s">
        <v>90</v>
      </c>
      <c r="Q22" s="56" t="s">
        <v>90</v>
      </c>
      <c r="R22" s="56" t="s">
        <v>90</v>
      </c>
      <c r="S22" s="56" t="s">
        <v>90</v>
      </c>
      <c r="T22" s="56" t="s">
        <v>90</v>
      </c>
      <c r="U22" s="45">
        <v>0</v>
      </c>
      <c r="V22" s="86">
        <f t="shared" si="0"/>
        <v>2.7777777777777776E-2</v>
      </c>
      <c r="W22" s="46" t="s">
        <v>56</v>
      </c>
      <c r="X22" s="47"/>
      <c r="Y22" s="47"/>
    </row>
    <row r="23" spans="2:25" s="7" customFormat="1" ht="92.25" customHeight="1">
      <c r="B23" s="147"/>
      <c r="C23" s="85">
        <v>2</v>
      </c>
      <c r="D23" s="146" t="s">
        <v>199</v>
      </c>
      <c r="E23" s="146"/>
      <c r="F23" s="49" t="s">
        <v>200</v>
      </c>
      <c r="G23" s="84" t="s">
        <v>197</v>
      </c>
      <c r="H23" s="84" t="s">
        <v>201</v>
      </c>
      <c r="I23" s="56"/>
      <c r="J23" s="56"/>
      <c r="K23" s="56" t="s">
        <v>90</v>
      </c>
      <c r="L23" s="56" t="s">
        <v>90</v>
      </c>
      <c r="M23" s="56" t="s">
        <v>90</v>
      </c>
      <c r="N23" s="56" t="s">
        <v>90</v>
      </c>
      <c r="O23" s="56" t="s">
        <v>90</v>
      </c>
      <c r="P23" s="56" t="s">
        <v>90</v>
      </c>
      <c r="Q23" s="56" t="s">
        <v>90</v>
      </c>
      <c r="R23" s="56" t="s">
        <v>90</v>
      </c>
      <c r="S23" s="56" t="s">
        <v>90</v>
      </c>
      <c r="T23" s="56"/>
      <c r="U23" s="45">
        <v>0</v>
      </c>
      <c r="V23" s="86">
        <f t="shared" si="0"/>
        <v>2.7777777777777776E-2</v>
      </c>
      <c r="W23" s="46" t="s">
        <v>56</v>
      </c>
      <c r="X23" s="47"/>
      <c r="Y23" s="47"/>
    </row>
    <row r="24" spans="2:25" s="7" customFormat="1" ht="51">
      <c r="B24" s="147"/>
      <c r="C24" s="85">
        <v>3</v>
      </c>
      <c r="D24" s="146" t="s">
        <v>202</v>
      </c>
      <c r="E24" s="146"/>
      <c r="F24" s="49" t="s">
        <v>203</v>
      </c>
      <c r="G24" s="84" t="s">
        <v>197</v>
      </c>
      <c r="H24" s="84" t="s">
        <v>204</v>
      </c>
      <c r="I24" s="56"/>
      <c r="J24" s="56"/>
      <c r="K24" s="56" t="s">
        <v>90</v>
      </c>
      <c r="L24" s="56" t="s">
        <v>90</v>
      </c>
      <c r="M24" s="56" t="s">
        <v>90</v>
      </c>
      <c r="N24" s="56" t="s">
        <v>90</v>
      </c>
      <c r="O24" s="56" t="s">
        <v>90</v>
      </c>
      <c r="P24" s="56" t="s">
        <v>90</v>
      </c>
      <c r="Q24" s="56" t="s">
        <v>90</v>
      </c>
      <c r="R24" s="56" t="s">
        <v>90</v>
      </c>
      <c r="S24" s="56" t="s">
        <v>90</v>
      </c>
      <c r="T24" s="56"/>
      <c r="U24" s="45">
        <v>0</v>
      </c>
      <c r="V24" s="86">
        <f t="shared" si="0"/>
        <v>2.7777777777777776E-2</v>
      </c>
      <c r="W24" s="46" t="s">
        <v>56</v>
      </c>
      <c r="X24" s="47"/>
      <c r="Y24" s="47"/>
    </row>
    <row r="25" spans="2:25" s="7" customFormat="1" ht="51">
      <c r="B25" s="147"/>
      <c r="C25" s="85">
        <v>4</v>
      </c>
      <c r="D25" s="146" t="s">
        <v>205</v>
      </c>
      <c r="E25" s="146"/>
      <c r="F25" s="49" t="s">
        <v>206</v>
      </c>
      <c r="G25" s="84" t="s">
        <v>197</v>
      </c>
      <c r="H25" s="84" t="s">
        <v>207</v>
      </c>
      <c r="I25" s="56"/>
      <c r="J25" s="56"/>
      <c r="K25" s="56"/>
      <c r="L25" s="56"/>
      <c r="M25" s="56" t="s">
        <v>90</v>
      </c>
      <c r="N25" s="56" t="s">
        <v>90</v>
      </c>
      <c r="O25" s="56"/>
      <c r="P25" s="56"/>
      <c r="Q25" s="56"/>
      <c r="R25" s="56"/>
      <c r="S25" s="56"/>
      <c r="T25" s="56"/>
      <c r="U25" s="45">
        <v>0</v>
      </c>
      <c r="V25" s="86">
        <f t="shared" si="0"/>
        <v>2.7777777777777776E-2</v>
      </c>
      <c r="W25" s="46" t="s">
        <v>56</v>
      </c>
      <c r="X25" s="47"/>
      <c r="Y25" s="47"/>
    </row>
    <row r="26" spans="2:25" s="7" customFormat="1" ht="51">
      <c r="B26" s="147"/>
      <c r="C26" s="85">
        <v>5</v>
      </c>
      <c r="D26" s="146" t="s">
        <v>208</v>
      </c>
      <c r="E26" s="146"/>
      <c r="F26" s="49" t="s">
        <v>209</v>
      </c>
      <c r="G26" s="84" t="s">
        <v>197</v>
      </c>
      <c r="H26" s="84" t="s">
        <v>210</v>
      </c>
      <c r="I26" s="56"/>
      <c r="J26" s="56"/>
      <c r="K26" s="56"/>
      <c r="L26" s="56"/>
      <c r="M26" s="56" t="s">
        <v>90</v>
      </c>
      <c r="N26" s="56" t="s">
        <v>90</v>
      </c>
      <c r="O26" s="56" t="s">
        <v>90</v>
      </c>
      <c r="P26" s="56" t="s">
        <v>90</v>
      </c>
      <c r="Q26" s="56" t="s">
        <v>90</v>
      </c>
      <c r="R26" s="56" t="s">
        <v>90</v>
      </c>
      <c r="S26" s="56" t="s">
        <v>90</v>
      </c>
      <c r="T26" s="56" t="s">
        <v>90</v>
      </c>
      <c r="U26" s="45">
        <v>0</v>
      </c>
      <c r="V26" s="86">
        <f t="shared" si="0"/>
        <v>2.7777777777777776E-2</v>
      </c>
      <c r="W26" s="46" t="s">
        <v>56</v>
      </c>
      <c r="X26" s="47"/>
      <c r="Y26" s="47"/>
    </row>
    <row r="27" spans="2:25" s="7" customFormat="1" ht="50.25" customHeight="1">
      <c r="B27" s="147"/>
      <c r="C27" s="85">
        <v>6</v>
      </c>
      <c r="D27" s="145" t="s">
        <v>211</v>
      </c>
      <c r="E27" s="146"/>
      <c r="F27" s="49" t="s">
        <v>212</v>
      </c>
      <c r="G27" s="84" t="s">
        <v>197</v>
      </c>
      <c r="H27" s="84" t="s">
        <v>213</v>
      </c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 t="s">
        <v>90</v>
      </c>
      <c r="T27" s="56" t="s">
        <v>90</v>
      </c>
      <c r="U27" s="45">
        <v>0</v>
      </c>
      <c r="V27" s="86">
        <f t="shared" si="0"/>
        <v>2.7777777777777776E-2</v>
      </c>
      <c r="W27" s="46" t="s">
        <v>56</v>
      </c>
      <c r="X27" s="47"/>
      <c r="Y27" s="47"/>
    </row>
    <row r="28" spans="2:25" s="7" customFormat="1" ht="107.25" customHeight="1">
      <c r="B28" s="146" t="s">
        <v>214</v>
      </c>
      <c r="C28" s="49">
        <v>1</v>
      </c>
      <c r="D28" s="153" t="s">
        <v>215</v>
      </c>
      <c r="E28" s="153"/>
      <c r="F28" s="89" t="s">
        <v>216</v>
      </c>
      <c r="G28" s="89" t="s">
        <v>217</v>
      </c>
      <c r="H28" s="89" t="s">
        <v>218</v>
      </c>
      <c r="I28" s="89" t="s">
        <v>89</v>
      </c>
      <c r="J28" s="89" t="s">
        <v>89</v>
      </c>
      <c r="K28" s="90" t="s">
        <v>90</v>
      </c>
      <c r="L28" s="89" t="s">
        <v>89</v>
      </c>
      <c r="M28" s="89" t="s">
        <v>89</v>
      </c>
      <c r="N28" s="89" t="s">
        <v>89</v>
      </c>
      <c r="O28" s="89" t="s">
        <v>89</v>
      </c>
      <c r="P28" s="89" t="s">
        <v>89</v>
      </c>
      <c r="Q28" s="89" t="s">
        <v>89</v>
      </c>
      <c r="R28" s="89" t="s">
        <v>89</v>
      </c>
      <c r="S28" s="89" t="s">
        <v>89</v>
      </c>
      <c r="T28" s="89" t="s">
        <v>89</v>
      </c>
      <c r="U28" s="91">
        <v>0</v>
      </c>
      <c r="V28" s="86">
        <f t="shared" si="0"/>
        <v>2.7777777777777776E-2</v>
      </c>
      <c r="W28" s="46" t="s">
        <v>56</v>
      </c>
      <c r="X28" s="51"/>
      <c r="Y28" s="51"/>
    </row>
    <row r="29" spans="2:25" s="7" customFormat="1" ht="51">
      <c r="B29" s="146"/>
      <c r="C29" s="49">
        <v>2</v>
      </c>
      <c r="D29" s="146" t="s">
        <v>219</v>
      </c>
      <c r="E29" s="146"/>
      <c r="F29" s="49" t="s">
        <v>220</v>
      </c>
      <c r="G29" s="49" t="s">
        <v>217</v>
      </c>
      <c r="H29" s="49" t="s">
        <v>221</v>
      </c>
      <c r="I29" s="49" t="s">
        <v>89</v>
      </c>
      <c r="J29" s="49" t="s">
        <v>89</v>
      </c>
      <c r="K29" s="49" t="s">
        <v>89</v>
      </c>
      <c r="L29" s="50" t="s">
        <v>90</v>
      </c>
      <c r="M29" s="49" t="s">
        <v>89</v>
      </c>
      <c r="N29" s="49" t="s">
        <v>89</v>
      </c>
      <c r="O29" s="49" t="s">
        <v>89</v>
      </c>
      <c r="P29" s="49" t="s">
        <v>89</v>
      </c>
      <c r="Q29" s="49" t="s">
        <v>89</v>
      </c>
      <c r="R29" s="49" t="s">
        <v>89</v>
      </c>
      <c r="S29" s="49" t="s">
        <v>89</v>
      </c>
      <c r="T29" s="49" t="s">
        <v>89</v>
      </c>
      <c r="U29" s="45">
        <v>0</v>
      </c>
      <c r="V29" s="86">
        <f t="shared" si="0"/>
        <v>2.7777777777777776E-2</v>
      </c>
      <c r="W29" s="46" t="s">
        <v>56</v>
      </c>
      <c r="X29" s="51"/>
      <c r="Y29" s="51"/>
    </row>
    <row r="30" spans="2:25" s="7" customFormat="1" ht="85">
      <c r="B30" s="146"/>
      <c r="C30" s="49">
        <v>3</v>
      </c>
      <c r="D30" s="146" t="s">
        <v>222</v>
      </c>
      <c r="E30" s="146"/>
      <c r="F30" s="49" t="s">
        <v>223</v>
      </c>
      <c r="G30" s="49" t="s">
        <v>217</v>
      </c>
      <c r="H30" s="49" t="s">
        <v>224</v>
      </c>
      <c r="I30" s="49" t="s">
        <v>89</v>
      </c>
      <c r="J30" s="49" t="s">
        <v>89</v>
      </c>
      <c r="K30" s="49" t="s">
        <v>89</v>
      </c>
      <c r="L30" s="49" t="s">
        <v>89</v>
      </c>
      <c r="M30" s="50" t="s">
        <v>90</v>
      </c>
      <c r="N30" s="49" t="s">
        <v>89</v>
      </c>
      <c r="O30" s="49" t="s">
        <v>89</v>
      </c>
      <c r="P30" s="49" t="s">
        <v>89</v>
      </c>
      <c r="Q30" s="49" t="s">
        <v>89</v>
      </c>
      <c r="R30" s="49" t="s">
        <v>89</v>
      </c>
      <c r="S30" s="49" t="s">
        <v>89</v>
      </c>
      <c r="T30" s="49" t="s">
        <v>89</v>
      </c>
      <c r="U30" s="45">
        <v>0</v>
      </c>
      <c r="V30" s="86">
        <f t="shared" si="0"/>
        <v>2.7777777777777776E-2</v>
      </c>
      <c r="W30" s="46" t="s">
        <v>56</v>
      </c>
      <c r="X30" s="51"/>
      <c r="Y30" s="51"/>
    </row>
    <row r="31" spans="2:25" s="7" customFormat="1" ht="85">
      <c r="B31" s="146"/>
      <c r="C31" s="49">
        <v>4</v>
      </c>
      <c r="D31" s="146" t="s">
        <v>225</v>
      </c>
      <c r="E31" s="146"/>
      <c r="F31" s="49" t="s">
        <v>226</v>
      </c>
      <c r="G31" s="49" t="s">
        <v>227</v>
      </c>
      <c r="H31" s="49" t="s">
        <v>228</v>
      </c>
      <c r="I31" s="49" t="s">
        <v>89</v>
      </c>
      <c r="J31" s="49" t="s">
        <v>89</v>
      </c>
      <c r="K31" s="49" t="s">
        <v>89</v>
      </c>
      <c r="L31" s="49" t="s">
        <v>89</v>
      </c>
      <c r="M31" s="50" t="s">
        <v>90</v>
      </c>
      <c r="N31" s="49" t="s">
        <v>89</v>
      </c>
      <c r="O31" s="49" t="s">
        <v>89</v>
      </c>
      <c r="P31" s="49" t="s">
        <v>89</v>
      </c>
      <c r="Q31" s="49" t="s">
        <v>89</v>
      </c>
      <c r="R31" s="49" t="s">
        <v>89</v>
      </c>
      <c r="S31" s="49" t="s">
        <v>89</v>
      </c>
      <c r="T31" s="49" t="s">
        <v>89</v>
      </c>
      <c r="U31" s="45">
        <v>0</v>
      </c>
      <c r="V31" s="86">
        <f t="shared" si="0"/>
        <v>2.7777777777777776E-2</v>
      </c>
      <c r="W31" s="46" t="s">
        <v>56</v>
      </c>
      <c r="X31" s="51"/>
      <c r="Y31" s="51"/>
    </row>
    <row r="32" spans="2:25" s="7" customFormat="1" ht="68">
      <c r="B32" s="146"/>
      <c r="C32" s="49">
        <v>5</v>
      </c>
      <c r="D32" s="146" t="s">
        <v>229</v>
      </c>
      <c r="E32" s="146"/>
      <c r="F32" s="49" t="s">
        <v>230</v>
      </c>
      <c r="G32" s="49" t="s">
        <v>217</v>
      </c>
      <c r="H32" s="49" t="s">
        <v>231</v>
      </c>
      <c r="I32" s="49" t="s">
        <v>89</v>
      </c>
      <c r="J32" s="49" t="s">
        <v>89</v>
      </c>
      <c r="K32" s="50" t="s">
        <v>90</v>
      </c>
      <c r="L32" s="49" t="s">
        <v>89</v>
      </c>
      <c r="M32" s="49" t="s">
        <v>89</v>
      </c>
      <c r="N32" s="49" t="s">
        <v>89</v>
      </c>
      <c r="O32" s="49" t="s">
        <v>89</v>
      </c>
      <c r="P32" s="49" t="s">
        <v>89</v>
      </c>
      <c r="Q32" s="49" t="s">
        <v>89</v>
      </c>
      <c r="R32" s="49" t="s">
        <v>89</v>
      </c>
      <c r="S32" s="50" t="s">
        <v>90</v>
      </c>
      <c r="T32" s="49" t="s">
        <v>89</v>
      </c>
      <c r="U32" s="45">
        <v>0</v>
      </c>
      <c r="V32" s="86">
        <f t="shared" si="0"/>
        <v>2.7777777777777776E-2</v>
      </c>
      <c r="W32" s="46" t="s">
        <v>56</v>
      </c>
      <c r="X32" s="51"/>
      <c r="Y32" s="51"/>
    </row>
    <row r="33" spans="2:25" s="7" customFormat="1" ht="68">
      <c r="B33" s="146"/>
      <c r="C33" s="49">
        <v>6</v>
      </c>
      <c r="D33" s="146" t="s">
        <v>232</v>
      </c>
      <c r="E33" s="146"/>
      <c r="F33" s="49" t="s">
        <v>233</v>
      </c>
      <c r="G33" s="49" t="s">
        <v>217</v>
      </c>
      <c r="H33" s="49" t="s">
        <v>234</v>
      </c>
      <c r="I33" s="49" t="s">
        <v>89</v>
      </c>
      <c r="J33" s="49" t="s">
        <v>89</v>
      </c>
      <c r="K33" s="50" t="s">
        <v>90</v>
      </c>
      <c r="L33" s="49" t="s">
        <v>89</v>
      </c>
      <c r="M33" s="49" t="s">
        <v>89</v>
      </c>
      <c r="N33" s="49" t="s">
        <v>89</v>
      </c>
      <c r="O33" s="49" t="s">
        <v>89</v>
      </c>
      <c r="P33" s="50" t="s">
        <v>90</v>
      </c>
      <c r="Q33" s="49" t="s">
        <v>89</v>
      </c>
      <c r="R33" s="50" t="s">
        <v>90</v>
      </c>
      <c r="S33" s="49" t="s">
        <v>89</v>
      </c>
      <c r="T33" s="49" t="s">
        <v>89</v>
      </c>
      <c r="U33" s="45">
        <v>0</v>
      </c>
      <c r="V33" s="86">
        <f t="shared" si="0"/>
        <v>2.7777777777777776E-2</v>
      </c>
      <c r="W33" s="46" t="s">
        <v>56</v>
      </c>
      <c r="X33" s="51"/>
      <c r="Y33" s="51"/>
    </row>
    <row r="34" spans="2:25" s="7" customFormat="1" ht="51">
      <c r="B34" s="146"/>
      <c r="C34" s="49">
        <v>7</v>
      </c>
      <c r="D34" s="146" t="s">
        <v>235</v>
      </c>
      <c r="E34" s="146"/>
      <c r="F34" s="49" t="s">
        <v>236</v>
      </c>
      <c r="G34" s="49" t="s">
        <v>217</v>
      </c>
      <c r="H34" s="49" t="s">
        <v>237</v>
      </c>
      <c r="I34" s="49" t="s">
        <v>89</v>
      </c>
      <c r="J34" s="49" t="s">
        <v>89</v>
      </c>
      <c r="K34" s="50" t="s">
        <v>90</v>
      </c>
      <c r="L34" s="49" t="s">
        <v>89</v>
      </c>
      <c r="M34" s="49" t="s">
        <v>89</v>
      </c>
      <c r="N34" s="49" t="s">
        <v>89</v>
      </c>
      <c r="O34" s="49" t="s">
        <v>89</v>
      </c>
      <c r="P34" s="49" t="s">
        <v>89</v>
      </c>
      <c r="Q34" s="49" t="s">
        <v>89</v>
      </c>
      <c r="R34" s="49" t="s">
        <v>89</v>
      </c>
      <c r="S34" s="49" t="s">
        <v>89</v>
      </c>
      <c r="T34" s="49" t="s">
        <v>89</v>
      </c>
      <c r="U34" s="45">
        <v>0</v>
      </c>
      <c r="V34" s="86">
        <f t="shared" si="0"/>
        <v>2.7777777777777776E-2</v>
      </c>
      <c r="W34" s="46" t="s">
        <v>56</v>
      </c>
      <c r="X34" s="51"/>
      <c r="Y34" s="51"/>
    </row>
    <row r="35" spans="2:25" s="7" customFormat="1" ht="68">
      <c r="B35" s="146"/>
      <c r="C35" s="49">
        <v>8</v>
      </c>
      <c r="D35" s="146" t="s">
        <v>238</v>
      </c>
      <c r="E35" s="146"/>
      <c r="F35" s="49" t="s">
        <v>239</v>
      </c>
      <c r="G35" s="49" t="s">
        <v>240</v>
      </c>
      <c r="H35" s="49" t="s">
        <v>241</v>
      </c>
      <c r="I35" s="49" t="s">
        <v>89</v>
      </c>
      <c r="J35" s="49" t="s">
        <v>89</v>
      </c>
      <c r="K35" s="49" t="s">
        <v>89</v>
      </c>
      <c r="L35" s="50" t="s">
        <v>90</v>
      </c>
      <c r="M35" s="49" t="s">
        <v>89</v>
      </c>
      <c r="N35" s="49" t="s">
        <v>89</v>
      </c>
      <c r="O35" s="49" t="s">
        <v>89</v>
      </c>
      <c r="P35" s="49" t="s">
        <v>89</v>
      </c>
      <c r="Q35" s="49" t="s">
        <v>89</v>
      </c>
      <c r="R35" s="49" t="s">
        <v>89</v>
      </c>
      <c r="S35" s="50" t="s">
        <v>90</v>
      </c>
      <c r="T35" s="49" t="s">
        <v>89</v>
      </c>
      <c r="U35" s="45">
        <v>0</v>
      </c>
      <c r="V35" s="86">
        <f t="shared" si="0"/>
        <v>2.7777777777777776E-2</v>
      </c>
      <c r="W35" s="46" t="s">
        <v>56</v>
      </c>
      <c r="X35" s="51"/>
      <c r="Y35" s="51"/>
    </row>
    <row r="36" spans="2:25" s="7" customFormat="1" ht="68">
      <c r="B36" s="146"/>
      <c r="C36" s="49">
        <v>9</v>
      </c>
      <c r="D36" s="146" t="s">
        <v>242</v>
      </c>
      <c r="E36" s="146"/>
      <c r="F36" s="49" t="s">
        <v>243</v>
      </c>
      <c r="G36" s="49" t="s">
        <v>227</v>
      </c>
      <c r="H36" s="49" t="s">
        <v>244</v>
      </c>
      <c r="I36" s="49" t="s">
        <v>89</v>
      </c>
      <c r="J36" s="49" t="s">
        <v>89</v>
      </c>
      <c r="K36" s="49" t="s">
        <v>89</v>
      </c>
      <c r="L36" s="49" t="s">
        <v>89</v>
      </c>
      <c r="M36" s="49" t="s">
        <v>89</v>
      </c>
      <c r="N36" s="50" t="s">
        <v>90</v>
      </c>
      <c r="O36" s="49" t="s">
        <v>89</v>
      </c>
      <c r="P36" s="49" t="s">
        <v>89</v>
      </c>
      <c r="Q36" s="49" t="s">
        <v>89</v>
      </c>
      <c r="R36" s="49" t="s">
        <v>89</v>
      </c>
      <c r="S36" s="50" t="s">
        <v>90</v>
      </c>
      <c r="T36" s="49" t="s">
        <v>89</v>
      </c>
      <c r="U36" s="45">
        <v>0</v>
      </c>
      <c r="V36" s="86">
        <f t="shared" si="0"/>
        <v>2.7777777777777776E-2</v>
      </c>
      <c r="W36" s="46" t="s">
        <v>56</v>
      </c>
      <c r="X36" s="51"/>
      <c r="Y36" s="51"/>
    </row>
    <row r="37" spans="2:25" s="7" customFormat="1" ht="68">
      <c r="B37" s="146"/>
      <c r="C37" s="49">
        <v>10</v>
      </c>
      <c r="D37" s="146" t="s">
        <v>245</v>
      </c>
      <c r="E37" s="146"/>
      <c r="F37" s="49" t="s">
        <v>246</v>
      </c>
      <c r="G37" s="49" t="s">
        <v>247</v>
      </c>
      <c r="H37" s="49" t="s">
        <v>248</v>
      </c>
      <c r="I37" s="49" t="s">
        <v>89</v>
      </c>
      <c r="J37" s="49" t="s">
        <v>89</v>
      </c>
      <c r="K37" s="49" t="s">
        <v>89</v>
      </c>
      <c r="L37" s="49" t="s">
        <v>89</v>
      </c>
      <c r="M37" s="49" t="s">
        <v>89</v>
      </c>
      <c r="N37" s="49" t="s">
        <v>89</v>
      </c>
      <c r="O37" s="49" t="s">
        <v>89</v>
      </c>
      <c r="P37" s="49" t="s">
        <v>89</v>
      </c>
      <c r="Q37" s="49" t="s">
        <v>89</v>
      </c>
      <c r="R37" s="49" t="s">
        <v>89</v>
      </c>
      <c r="S37" s="49" t="s">
        <v>89</v>
      </c>
      <c r="T37" s="50" t="s">
        <v>90</v>
      </c>
      <c r="U37" s="45">
        <v>0</v>
      </c>
      <c r="V37" s="86">
        <f t="shared" si="0"/>
        <v>2.7777777777777776E-2</v>
      </c>
      <c r="W37" s="46" t="s">
        <v>56</v>
      </c>
      <c r="X37" s="51"/>
      <c r="Y37" s="51"/>
    </row>
    <row r="38" spans="2:25" s="7" customFormat="1" ht="34">
      <c r="B38" s="146"/>
      <c r="C38" s="49">
        <v>11</v>
      </c>
      <c r="D38" s="146" t="s">
        <v>249</v>
      </c>
      <c r="E38" s="146"/>
      <c r="F38" s="49" t="s">
        <v>250</v>
      </c>
      <c r="G38" s="49" t="s">
        <v>227</v>
      </c>
      <c r="H38" s="49" t="s">
        <v>251</v>
      </c>
      <c r="I38" s="49" t="s">
        <v>89</v>
      </c>
      <c r="J38" s="49" t="s">
        <v>89</v>
      </c>
      <c r="K38" s="49" t="s">
        <v>89</v>
      </c>
      <c r="L38" s="49" t="s">
        <v>89</v>
      </c>
      <c r="M38" s="49" t="s">
        <v>89</v>
      </c>
      <c r="N38" s="49" t="s">
        <v>89</v>
      </c>
      <c r="O38" s="49" t="s">
        <v>89</v>
      </c>
      <c r="P38" s="49" t="s">
        <v>89</v>
      </c>
      <c r="Q38" s="49" t="s">
        <v>89</v>
      </c>
      <c r="R38" s="49" t="s">
        <v>89</v>
      </c>
      <c r="S38" s="49" t="s">
        <v>89</v>
      </c>
      <c r="T38" s="50" t="s">
        <v>90</v>
      </c>
      <c r="U38" s="45">
        <v>0</v>
      </c>
      <c r="V38" s="86">
        <f t="shared" si="0"/>
        <v>2.7777777777777776E-2</v>
      </c>
      <c r="W38" s="46" t="s">
        <v>56</v>
      </c>
      <c r="X38" s="51"/>
      <c r="Y38" s="51"/>
    </row>
    <row r="39" spans="2:25" s="7" customFormat="1" ht="51">
      <c r="B39" s="146"/>
      <c r="C39" s="49">
        <v>12</v>
      </c>
      <c r="D39" s="146" t="s">
        <v>252</v>
      </c>
      <c r="E39" s="146"/>
      <c r="F39" s="49" t="s">
        <v>253</v>
      </c>
      <c r="G39" s="49" t="s">
        <v>217</v>
      </c>
      <c r="H39" s="49" t="s">
        <v>254</v>
      </c>
      <c r="I39" s="49" t="s">
        <v>89</v>
      </c>
      <c r="J39" s="49" t="s">
        <v>89</v>
      </c>
      <c r="K39" s="49" t="s">
        <v>89</v>
      </c>
      <c r="L39" s="49" t="s">
        <v>89</v>
      </c>
      <c r="M39" s="49" t="s">
        <v>89</v>
      </c>
      <c r="N39" s="49" t="s">
        <v>89</v>
      </c>
      <c r="O39" s="49" t="s">
        <v>89</v>
      </c>
      <c r="P39" s="49" t="s">
        <v>89</v>
      </c>
      <c r="Q39" s="49" t="s">
        <v>89</v>
      </c>
      <c r="R39" s="49" t="s">
        <v>89</v>
      </c>
      <c r="S39" s="49" t="s">
        <v>89</v>
      </c>
      <c r="T39" s="50" t="s">
        <v>90</v>
      </c>
      <c r="U39" s="45">
        <v>0</v>
      </c>
      <c r="V39" s="86">
        <f t="shared" si="0"/>
        <v>2.7777777777777776E-2</v>
      </c>
      <c r="W39" s="46" t="s">
        <v>56</v>
      </c>
      <c r="X39" s="51"/>
      <c r="Y39" s="51"/>
    </row>
    <row r="40" spans="2:25" s="7" customFormat="1" ht="85">
      <c r="B40" s="146"/>
      <c r="C40" s="49">
        <v>13</v>
      </c>
      <c r="D40" s="146" t="s">
        <v>255</v>
      </c>
      <c r="E40" s="146"/>
      <c r="F40" s="49" t="s">
        <v>256</v>
      </c>
      <c r="G40" s="49" t="s">
        <v>217</v>
      </c>
      <c r="H40" s="49" t="s">
        <v>257</v>
      </c>
      <c r="I40" s="49" t="s">
        <v>89</v>
      </c>
      <c r="J40" s="49" t="s">
        <v>89</v>
      </c>
      <c r="K40" s="49" t="s">
        <v>89</v>
      </c>
      <c r="L40" s="49" t="s">
        <v>89</v>
      </c>
      <c r="M40" s="49" t="s">
        <v>89</v>
      </c>
      <c r="N40" s="49" t="s">
        <v>89</v>
      </c>
      <c r="O40" s="49" t="s">
        <v>89</v>
      </c>
      <c r="P40" s="49" t="s">
        <v>89</v>
      </c>
      <c r="Q40" s="49" t="s">
        <v>89</v>
      </c>
      <c r="R40" s="49" t="s">
        <v>89</v>
      </c>
      <c r="S40" s="49" t="s">
        <v>89</v>
      </c>
      <c r="T40" s="50" t="s">
        <v>90</v>
      </c>
      <c r="U40" s="45">
        <v>0</v>
      </c>
      <c r="V40" s="86">
        <f t="shared" si="0"/>
        <v>2.7777777777777776E-2</v>
      </c>
      <c r="W40" s="46" t="s">
        <v>56</v>
      </c>
      <c r="X40" s="51"/>
      <c r="Y40" s="51"/>
    </row>
    <row r="41" spans="2:25" s="7" customFormat="1" ht="69.75" customHeight="1">
      <c r="B41" s="146"/>
      <c r="C41" s="49">
        <v>14</v>
      </c>
      <c r="D41" s="145" t="s">
        <v>258</v>
      </c>
      <c r="E41" s="145"/>
      <c r="F41" s="49" t="s">
        <v>259</v>
      </c>
      <c r="G41" s="49" t="s">
        <v>260</v>
      </c>
      <c r="H41" s="49" t="s">
        <v>261</v>
      </c>
      <c r="I41" s="49" t="s">
        <v>89</v>
      </c>
      <c r="J41" s="49" t="s">
        <v>89</v>
      </c>
      <c r="K41" s="49" t="s">
        <v>89</v>
      </c>
      <c r="L41" s="50" t="s">
        <v>55</v>
      </c>
      <c r="M41" s="50" t="s">
        <v>55</v>
      </c>
      <c r="N41" s="50" t="s">
        <v>55</v>
      </c>
      <c r="O41" s="50" t="s">
        <v>55</v>
      </c>
      <c r="P41" s="50" t="s">
        <v>55</v>
      </c>
      <c r="Q41" s="50" t="s">
        <v>55</v>
      </c>
      <c r="R41" s="50" t="s">
        <v>55</v>
      </c>
      <c r="S41" s="50" t="s">
        <v>55</v>
      </c>
      <c r="T41" s="49" t="s">
        <v>89</v>
      </c>
      <c r="U41" s="45">
        <v>0</v>
      </c>
      <c r="V41" s="86">
        <f t="shared" si="0"/>
        <v>2.7777777777777776E-2</v>
      </c>
      <c r="W41" s="46" t="s">
        <v>56</v>
      </c>
      <c r="X41" s="51"/>
      <c r="Y41" s="51"/>
    </row>
    <row r="42" spans="2:25" s="7" customFormat="1" ht="75.75" customHeight="1">
      <c r="B42" s="146"/>
      <c r="C42" s="49">
        <v>15</v>
      </c>
      <c r="D42" s="146" t="s">
        <v>262</v>
      </c>
      <c r="E42" s="146"/>
      <c r="F42" s="49" t="s">
        <v>263</v>
      </c>
      <c r="G42" s="49" t="s">
        <v>260</v>
      </c>
      <c r="H42" s="49" t="s">
        <v>264</v>
      </c>
      <c r="I42" s="49" t="s">
        <v>89</v>
      </c>
      <c r="J42" s="49" t="s">
        <v>89</v>
      </c>
      <c r="K42" s="49" t="s">
        <v>89</v>
      </c>
      <c r="L42" s="49" t="s">
        <v>89</v>
      </c>
      <c r="M42" s="49" t="s">
        <v>89</v>
      </c>
      <c r="N42" s="49" t="s">
        <v>89</v>
      </c>
      <c r="O42" s="50" t="s">
        <v>55</v>
      </c>
      <c r="P42" s="50" t="s">
        <v>55</v>
      </c>
      <c r="Q42" s="50" t="s">
        <v>55</v>
      </c>
      <c r="R42" s="50" t="s">
        <v>55</v>
      </c>
      <c r="S42" s="50" t="s">
        <v>55</v>
      </c>
      <c r="T42" s="49" t="s">
        <v>89</v>
      </c>
      <c r="U42" s="45">
        <v>0</v>
      </c>
      <c r="V42" s="86">
        <f t="shared" si="0"/>
        <v>2.7777777777777776E-2</v>
      </c>
      <c r="W42" s="46" t="s">
        <v>56</v>
      </c>
      <c r="X42" s="51"/>
      <c r="Y42" s="51"/>
    </row>
    <row r="43" spans="2:25" ht="43" customHeight="1">
      <c r="B43" s="148" t="s">
        <v>265</v>
      </c>
      <c r="C43" s="148"/>
      <c r="D43" s="148"/>
      <c r="E43" s="148"/>
      <c r="F43" s="150"/>
      <c r="G43" s="150"/>
      <c r="H43" s="150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52">
        <f>+SUM(U7:U27)</f>
        <v>0</v>
      </c>
      <c r="V43" s="48">
        <f>+SUM(V7:V42)</f>
        <v>1.0000000000000002</v>
      </c>
    </row>
    <row r="44" spans="2:25" ht="52" customHeight="1">
      <c r="B44" s="148" t="s">
        <v>115</v>
      </c>
      <c r="C44" s="148"/>
      <c r="D44" s="151">
        <f>+COUNTA(C7:C42)</f>
        <v>36</v>
      </c>
      <c r="E44" s="152"/>
      <c r="F44" s="142" t="s">
        <v>17</v>
      </c>
      <c r="G44" s="149"/>
      <c r="H44" s="53">
        <f>+COUNTIF(V23:V42, "cumplida")</f>
        <v>0</v>
      </c>
    </row>
    <row r="45" spans="2:25">
      <c r="H45" s="29"/>
    </row>
  </sheetData>
  <autoFilter ref="A6:Y6" xr:uid="{B4839633-8BCB-F64A-B5A3-0837CF41183D}">
    <filterColumn colId="3" showButton="0"/>
  </autoFilter>
  <mergeCells count="36">
    <mergeCell ref="B44:C44"/>
    <mergeCell ref="F44:G44"/>
    <mergeCell ref="B43:T43"/>
    <mergeCell ref="D44:E44"/>
    <mergeCell ref="B22:B27"/>
    <mergeCell ref="D25:E25"/>
    <mergeCell ref="D23:E23"/>
    <mergeCell ref="D24:E24"/>
    <mergeCell ref="D31:E31"/>
    <mergeCell ref="D41:E41"/>
    <mergeCell ref="D42:E42"/>
    <mergeCell ref="B28:B42"/>
    <mergeCell ref="D30:E30"/>
    <mergeCell ref="D29:E29"/>
    <mergeCell ref="D28:E28"/>
    <mergeCell ref="D7:D13"/>
    <mergeCell ref="D14:D15"/>
    <mergeCell ref="D16:D20"/>
    <mergeCell ref="B7:B21"/>
    <mergeCell ref="D40:E40"/>
    <mergeCell ref="D39:E39"/>
    <mergeCell ref="D38:E38"/>
    <mergeCell ref="D37:E37"/>
    <mergeCell ref="D36:E36"/>
    <mergeCell ref="D35:E35"/>
    <mergeCell ref="D34:E34"/>
    <mergeCell ref="D33:E33"/>
    <mergeCell ref="D32:E32"/>
    <mergeCell ref="D22:E22"/>
    <mergeCell ref="D27:E27"/>
    <mergeCell ref="D26:E26"/>
    <mergeCell ref="B1:Y1"/>
    <mergeCell ref="B2:C3"/>
    <mergeCell ref="B4:Y5"/>
    <mergeCell ref="D6:E6"/>
    <mergeCell ref="D2:Y3"/>
  </mergeCells>
  <phoneticPr fontId="10" type="noConversion"/>
  <conditionalFormatting sqref="I22:T27">
    <cfRule type="containsText" dxfId="28" priority="22" operator="containsText" text="x">
      <formula>NOT(ISERROR(SEARCH("x",I22)))</formula>
    </cfRule>
  </conditionalFormatting>
  <conditionalFormatting sqref="I6:U6">
    <cfRule type="containsText" dxfId="27" priority="25" operator="containsText" text="Programada">
      <formula>NOT(ISERROR(SEARCH("Programada",I6)))</formula>
    </cfRule>
    <cfRule type="containsText" dxfId="26" priority="24" operator="containsText" text="En proceso">
      <formula>NOT(ISERROR(SEARCH("En proceso",I6)))</formula>
    </cfRule>
    <cfRule type="containsText" dxfId="25" priority="23" operator="containsText" text="Cumplida">
      <formula>NOT(ISERROR(SEARCH("Cumplida",I6)))</formula>
    </cfRule>
  </conditionalFormatting>
  <conditionalFormatting sqref="L8">
    <cfRule type="containsText" dxfId="24" priority="20" operator="containsText" text="x">
      <formula>NOT(ISERROR(SEARCH("x",L8)))</formula>
    </cfRule>
  </conditionalFormatting>
  <conditionalFormatting sqref="M9">
    <cfRule type="containsText" dxfId="23" priority="19" operator="containsText" text="x">
      <formula>NOT(ISERROR(SEARCH("x",M9)))</formula>
    </cfRule>
  </conditionalFormatting>
  <conditionalFormatting sqref="M13:M14">
    <cfRule type="containsText" dxfId="22" priority="13" operator="containsText" text="x">
      <formula>NOT(ISERROR(SEARCH("x",M13)))</formula>
    </cfRule>
  </conditionalFormatting>
  <conditionalFormatting sqref="M16">
    <cfRule type="containsText" dxfId="21" priority="7" operator="containsText" text="x">
      <formula>NOT(ISERROR(SEARCH("x",M16)))</formula>
    </cfRule>
  </conditionalFormatting>
  <conditionalFormatting sqref="M21">
    <cfRule type="containsText" dxfId="20" priority="3" operator="containsText" text="x">
      <formula>NOT(ISERROR(SEARCH("x",M21)))</formula>
    </cfRule>
  </conditionalFormatting>
  <conditionalFormatting sqref="N15">
    <cfRule type="containsText" dxfId="19" priority="10" operator="containsText" text="x">
      <formula>NOT(ISERROR(SEARCH("x",N15)))</formula>
    </cfRule>
  </conditionalFormatting>
  <conditionalFormatting sqref="N17">
    <cfRule type="containsText" dxfId="18" priority="6" operator="containsText" text="x">
      <formula>NOT(ISERROR(SEARCH("x",N17)))</formula>
    </cfRule>
  </conditionalFormatting>
  <conditionalFormatting sqref="O10">
    <cfRule type="containsText" dxfId="17" priority="18" operator="containsText" text="x">
      <formula>NOT(ISERROR(SEARCH("x",O10)))</formula>
    </cfRule>
  </conditionalFormatting>
  <conditionalFormatting sqref="P7">
    <cfRule type="containsText" dxfId="16" priority="21" operator="containsText" text="x">
      <formula>NOT(ISERROR(SEARCH("x",P7)))</formula>
    </cfRule>
  </conditionalFormatting>
  <conditionalFormatting sqref="P11">
    <cfRule type="containsText" dxfId="15" priority="16" operator="containsText" text="x">
      <formula>NOT(ISERROR(SEARCH("x",P11)))</formula>
    </cfRule>
  </conditionalFormatting>
  <conditionalFormatting sqref="P14">
    <cfRule type="containsText" dxfId="14" priority="12" operator="containsText" text="x">
      <formula>NOT(ISERROR(SEARCH("x",P14)))</formula>
    </cfRule>
  </conditionalFormatting>
  <conditionalFormatting sqref="P21">
    <cfRule type="containsText" dxfId="13" priority="2" operator="containsText" text="x">
      <formula>NOT(ISERROR(SEARCH("x",P21)))</formula>
    </cfRule>
  </conditionalFormatting>
  <conditionalFormatting sqref="Q15">
    <cfRule type="containsText" dxfId="12" priority="9" operator="containsText" text="x">
      <formula>NOT(ISERROR(SEARCH("x",Q15)))</formula>
    </cfRule>
  </conditionalFormatting>
  <conditionalFormatting sqref="Q18">
    <cfRule type="containsText" dxfId="11" priority="5" operator="containsText" text="x">
      <formula>NOT(ISERROR(SEARCH("x",Q18)))</formula>
    </cfRule>
  </conditionalFormatting>
  <conditionalFormatting sqref="S10">
    <cfRule type="containsText" dxfId="10" priority="17" operator="containsText" text="x">
      <formula>NOT(ISERROR(SEARCH("x",S10)))</formula>
    </cfRule>
  </conditionalFormatting>
  <conditionalFormatting sqref="S14">
    <cfRule type="containsText" dxfId="9" priority="11" operator="containsText" text="x">
      <formula>NOT(ISERROR(SEARCH("x",S14)))</formula>
    </cfRule>
  </conditionalFormatting>
  <conditionalFormatting sqref="S21">
    <cfRule type="containsText" dxfId="8" priority="1" operator="containsText" text="x">
      <formula>NOT(ISERROR(SEARCH("x",S21)))</formula>
    </cfRule>
  </conditionalFormatting>
  <conditionalFormatting sqref="T11">
    <cfRule type="containsText" dxfId="7" priority="15" operator="containsText" text="x">
      <formula>NOT(ISERROR(SEARCH("x",T11)))</formula>
    </cfRule>
  </conditionalFormatting>
  <conditionalFormatting sqref="T13">
    <cfRule type="containsText" dxfId="6" priority="14" operator="containsText" text="x">
      <formula>NOT(ISERROR(SEARCH("x",T13)))</formula>
    </cfRule>
  </conditionalFormatting>
  <conditionalFormatting sqref="T15">
    <cfRule type="containsText" dxfId="5" priority="8" operator="containsText" text="x">
      <formula>NOT(ISERROR(SEARCH("x",T15)))</formula>
    </cfRule>
  </conditionalFormatting>
  <conditionalFormatting sqref="T19:T20">
    <cfRule type="containsText" dxfId="4" priority="4" operator="containsText" text="x">
      <formula>NOT(ISERROR(SEARCH("x",T19)))</formula>
    </cfRule>
  </conditionalFormatting>
  <dataValidations count="1">
    <dataValidation type="list" allowBlank="1" showInputMessage="1" showErrorMessage="1" sqref="W7:W42" xr:uid="{D37B7AFD-49E4-BD4C-A563-634F60ADD01D}">
      <formula1>"Programada,Cumplida,No cumplida"</formula1>
    </dataValidation>
  </dataValidations>
  <pageMargins left="0.70866141732283472" right="0.70866141732283472" top="0.74803149606299213" bottom="0.74803149606299213" header="0.31496062992125984" footer="0.31496062992125984"/>
  <pageSetup paperSize="9" scale="2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58161-5463-3C44-A137-B280EDC393F9}">
  <sheetPr>
    <tabColor theme="4" tint="0.79998168889431442"/>
  </sheetPr>
  <dimension ref="A1:X34"/>
  <sheetViews>
    <sheetView showGridLines="0" zoomScale="70" zoomScaleNormal="70" zoomScaleSheetLayoutView="100" workbookViewId="0">
      <selection activeCell="J9" sqref="J9"/>
    </sheetView>
  </sheetViews>
  <sheetFormatPr baseColWidth="10" defaultColWidth="11.5" defaultRowHeight="18"/>
  <cols>
    <col min="1" max="1" width="2.6640625" style="28" customWidth="1"/>
    <col min="2" max="2" width="40" style="2" customWidth="1"/>
    <col min="3" max="3" width="5" style="2" customWidth="1"/>
    <col min="4" max="4" width="50.83203125" style="29" customWidth="1"/>
    <col min="5" max="5" width="44.6640625" style="29" customWidth="1"/>
    <col min="6" max="6" width="54.33203125" style="29" customWidth="1"/>
    <col min="7" max="7" width="47.5" style="33" customWidth="1"/>
    <col min="8" max="19" width="3.6640625" style="32" customWidth="1"/>
    <col min="20" max="20" width="11.83203125" style="32" customWidth="1"/>
    <col min="21" max="21" width="15.1640625" style="29" customWidth="1"/>
    <col min="22" max="22" width="16.6640625" style="29" customWidth="1"/>
    <col min="23" max="24" width="18.33203125" style="29" customWidth="1"/>
    <col min="25" max="16384" width="11.5" style="28"/>
  </cols>
  <sheetData>
    <row r="1" spans="1:24" s="26" customFormat="1" ht="19">
      <c r="B1" s="159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</row>
    <row r="2" spans="1:24" s="26" customFormat="1" ht="15" customHeight="1">
      <c r="A2" s="27"/>
      <c r="B2" s="161"/>
      <c r="C2" s="162"/>
      <c r="D2" s="165" t="s">
        <v>25</v>
      </c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</row>
    <row r="3" spans="1:24" s="26" customFormat="1" ht="85" customHeight="1">
      <c r="A3" s="27"/>
      <c r="B3" s="163"/>
      <c r="C3" s="164"/>
      <c r="D3" s="165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</row>
    <row r="4" spans="1:24" ht="23" customHeight="1">
      <c r="B4" s="156" t="s">
        <v>137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</row>
    <row r="5" spans="1:24" ht="23" customHeight="1">
      <c r="B5" s="156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</row>
    <row r="6" spans="1:24" ht="74" customHeight="1">
      <c r="B6" s="54" t="s">
        <v>27</v>
      </c>
      <c r="C6" s="54" t="s">
        <v>28</v>
      </c>
      <c r="D6" s="54" t="s">
        <v>29</v>
      </c>
      <c r="E6" s="54" t="s">
        <v>30</v>
      </c>
      <c r="F6" s="54" t="s">
        <v>31</v>
      </c>
      <c r="G6" s="54" t="s">
        <v>32</v>
      </c>
      <c r="H6" s="55" t="s">
        <v>33</v>
      </c>
      <c r="I6" s="55" t="s">
        <v>34</v>
      </c>
      <c r="J6" s="55" t="s">
        <v>35</v>
      </c>
      <c r="K6" s="55" t="s">
        <v>36</v>
      </c>
      <c r="L6" s="55" t="s">
        <v>37</v>
      </c>
      <c r="M6" s="55" t="s">
        <v>38</v>
      </c>
      <c r="N6" s="55" t="s">
        <v>39</v>
      </c>
      <c r="O6" s="55" t="s">
        <v>40</v>
      </c>
      <c r="P6" s="55" t="s">
        <v>41</v>
      </c>
      <c r="Q6" s="55" t="s">
        <v>42</v>
      </c>
      <c r="R6" s="55" t="s">
        <v>43</v>
      </c>
      <c r="S6" s="55" t="s">
        <v>44</v>
      </c>
      <c r="T6" s="54" t="s">
        <v>45</v>
      </c>
      <c r="U6" s="54" t="s">
        <v>46</v>
      </c>
      <c r="V6" s="24" t="s">
        <v>47</v>
      </c>
      <c r="W6" s="54" t="s">
        <v>48</v>
      </c>
      <c r="X6" s="54" t="s">
        <v>49</v>
      </c>
    </row>
    <row r="7" spans="1:24" s="34" customFormat="1" ht="45">
      <c r="B7" s="138" t="s">
        <v>266</v>
      </c>
      <c r="C7" s="62">
        <v>1</v>
      </c>
      <c r="D7" s="62" t="s">
        <v>267</v>
      </c>
      <c r="E7" s="62" t="s">
        <v>268</v>
      </c>
      <c r="F7" s="63" t="s">
        <v>269</v>
      </c>
      <c r="G7" s="63" t="s">
        <v>270</v>
      </c>
      <c r="H7" s="64"/>
      <c r="I7" s="64"/>
      <c r="J7" s="64" t="s">
        <v>55</v>
      </c>
      <c r="K7" s="64"/>
      <c r="L7" s="64"/>
      <c r="M7" s="64"/>
      <c r="N7" s="64"/>
      <c r="O7" s="64"/>
      <c r="P7" s="64"/>
      <c r="Q7" s="64"/>
      <c r="R7" s="64"/>
      <c r="S7" s="64"/>
      <c r="T7" s="45">
        <v>0</v>
      </c>
      <c r="U7" s="45">
        <f t="shared" ref="U7:U32" si="0">100%/$D$34</f>
        <v>3.8461538461538464E-2</v>
      </c>
      <c r="V7" s="46" t="s">
        <v>56</v>
      </c>
      <c r="W7" s="47"/>
      <c r="X7" s="47"/>
    </row>
    <row r="8" spans="1:24" s="34" customFormat="1" ht="46.5" customHeight="1">
      <c r="B8" s="138"/>
      <c r="C8" s="62">
        <v>2</v>
      </c>
      <c r="D8" s="62" t="s">
        <v>271</v>
      </c>
      <c r="E8" s="62" t="s">
        <v>272</v>
      </c>
      <c r="F8" s="63" t="s">
        <v>273</v>
      </c>
      <c r="G8" s="63" t="s">
        <v>270</v>
      </c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 t="s">
        <v>55</v>
      </c>
      <c r="T8" s="45">
        <v>0</v>
      </c>
      <c r="U8" s="45">
        <f t="shared" si="0"/>
        <v>3.8461538461538464E-2</v>
      </c>
      <c r="V8" s="46" t="s">
        <v>56</v>
      </c>
      <c r="W8" s="47"/>
      <c r="X8" s="47"/>
    </row>
    <row r="9" spans="1:24" s="34" customFormat="1" ht="41.25" customHeight="1">
      <c r="B9" s="138"/>
      <c r="C9" s="62">
        <v>3</v>
      </c>
      <c r="D9" s="62" t="s">
        <v>274</v>
      </c>
      <c r="E9" s="62" t="s">
        <v>275</v>
      </c>
      <c r="F9" s="63" t="s">
        <v>276</v>
      </c>
      <c r="G9" s="63" t="s">
        <v>270</v>
      </c>
      <c r="H9" s="64"/>
      <c r="J9" s="64" t="s">
        <v>55</v>
      </c>
      <c r="K9" s="64"/>
      <c r="L9" s="64"/>
      <c r="M9" s="64"/>
      <c r="N9" s="64"/>
      <c r="O9" s="64"/>
      <c r="P9" s="64"/>
      <c r="Q9" s="64"/>
      <c r="R9" s="64"/>
      <c r="S9" s="64"/>
      <c r="T9" s="45">
        <v>0</v>
      </c>
      <c r="U9" s="45">
        <f t="shared" si="0"/>
        <v>3.8461538461538464E-2</v>
      </c>
      <c r="V9" s="46" t="s">
        <v>56</v>
      </c>
      <c r="W9" s="47"/>
      <c r="X9" s="47"/>
    </row>
    <row r="10" spans="1:24" s="34" customFormat="1" ht="74" customHeight="1">
      <c r="B10" s="138"/>
      <c r="C10" s="62">
        <v>4</v>
      </c>
      <c r="D10" s="62" t="s">
        <v>277</v>
      </c>
      <c r="E10" s="62" t="s">
        <v>278</v>
      </c>
      <c r="F10" s="63" t="s">
        <v>276</v>
      </c>
      <c r="G10" s="63" t="s">
        <v>270</v>
      </c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 t="s">
        <v>55</v>
      </c>
      <c r="T10" s="45">
        <v>0</v>
      </c>
      <c r="U10" s="45">
        <f t="shared" si="0"/>
        <v>3.8461538461538464E-2</v>
      </c>
      <c r="V10" s="46" t="s">
        <v>56</v>
      </c>
      <c r="W10" s="47"/>
      <c r="X10" s="47"/>
    </row>
    <row r="11" spans="1:24" s="34" customFormat="1" ht="45">
      <c r="B11" s="138" t="s">
        <v>279</v>
      </c>
      <c r="C11" s="62">
        <v>1</v>
      </c>
      <c r="D11" s="62" t="s">
        <v>280</v>
      </c>
      <c r="E11" s="62" t="s">
        <v>281</v>
      </c>
      <c r="F11" s="65" t="s">
        <v>282</v>
      </c>
      <c r="G11" s="65" t="s">
        <v>283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 t="s">
        <v>55</v>
      </c>
      <c r="T11" s="45">
        <v>0</v>
      </c>
      <c r="U11" s="45">
        <f t="shared" si="0"/>
        <v>3.8461538461538464E-2</v>
      </c>
      <c r="V11" s="46" t="s">
        <v>56</v>
      </c>
      <c r="W11" s="47"/>
      <c r="X11" s="47"/>
    </row>
    <row r="12" spans="1:24" s="34" customFormat="1" ht="51.75" customHeight="1">
      <c r="B12" s="138"/>
      <c r="C12" s="62">
        <v>2</v>
      </c>
      <c r="D12" s="62" t="s">
        <v>284</v>
      </c>
      <c r="E12" s="62" t="s">
        <v>285</v>
      </c>
      <c r="F12" s="65" t="s">
        <v>273</v>
      </c>
      <c r="G12" s="65" t="s">
        <v>286</v>
      </c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 t="s">
        <v>55</v>
      </c>
      <c r="T12" s="45">
        <v>0</v>
      </c>
      <c r="U12" s="45">
        <f t="shared" si="0"/>
        <v>3.8461538461538464E-2</v>
      </c>
      <c r="V12" s="46" t="s">
        <v>56</v>
      </c>
      <c r="W12" s="47"/>
      <c r="X12" s="47"/>
    </row>
    <row r="13" spans="1:24" s="34" customFormat="1" ht="45">
      <c r="B13" s="138"/>
      <c r="C13" s="62">
        <v>3</v>
      </c>
      <c r="D13" s="62" t="s">
        <v>287</v>
      </c>
      <c r="E13" s="62" t="s">
        <v>288</v>
      </c>
      <c r="F13" s="65" t="s">
        <v>289</v>
      </c>
      <c r="G13" s="65" t="s">
        <v>290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 t="s">
        <v>55</v>
      </c>
      <c r="T13" s="45">
        <v>0</v>
      </c>
      <c r="U13" s="45">
        <f t="shared" si="0"/>
        <v>3.8461538461538464E-2</v>
      </c>
      <c r="V13" s="46" t="s">
        <v>56</v>
      </c>
      <c r="W13" s="47"/>
      <c r="X13" s="47"/>
    </row>
    <row r="14" spans="1:24" s="34" customFormat="1" ht="45">
      <c r="B14" s="138"/>
      <c r="C14" s="62">
        <v>4</v>
      </c>
      <c r="D14" s="62" t="s">
        <v>291</v>
      </c>
      <c r="E14" s="62" t="s">
        <v>292</v>
      </c>
      <c r="F14" s="65" t="s">
        <v>289</v>
      </c>
      <c r="G14" s="65" t="s">
        <v>290</v>
      </c>
      <c r="H14" s="64"/>
      <c r="I14" s="64"/>
      <c r="J14" s="64"/>
      <c r="K14" s="64"/>
      <c r="L14" s="64"/>
      <c r="M14" s="64" t="s">
        <v>55</v>
      </c>
      <c r="N14" s="64"/>
      <c r="O14" s="64"/>
      <c r="P14" s="64"/>
      <c r="Q14" s="64"/>
      <c r="R14" s="64"/>
      <c r="S14" s="64"/>
      <c r="T14" s="45">
        <v>0</v>
      </c>
      <c r="U14" s="45">
        <f t="shared" si="0"/>
        <v>3.8461538461538464E-2</v>
      </c>
      <c r="V14" s="46" t="s">
        <v>56</v>
      </c>
      <c r="W14" s="47"/>
      <c r="X14" s="47"/>
    </row>
    <row r="15" spans="1:24" s="34" customFormat="1" ht="30">
      <c r="B15" s="138"/>
      <c r="C15" s="62">
        <v>5</v>
      </c>
      <c r="D15" s="62" t="s">
        <v>293</v>
      </c>
      <c r="E15" s="62" t="s">
        <v>294</v>
      </c>
      <c r="F15" s="65" t="s">
        <v>289</v>
      </c>
      <c r="G15" s="65" t="s">
        <v>295</v>
      </c>
      <c r="H15" s="64"/>
      <c r="I15" s="64"/>
      <c r="J15" s="64"/>
      <c r="K15" s="64"/>
      <c r="L15" s="64"/>
      <c r="M15" s="64" t="s">
        <v>55</v>
      </c>
      <c r="N15" s="64"/>
      <c r="O15" s="64"/>
      <c r="P15" s="64"/>
      <c r="Q15" s="64"/>
      <c r="R15" s="64"/>
      <c r="S15" s="64"/>
      <c r="T15" s="45">
        <v>0</v>
      </c>
      <c r="U15" s="45">
        <f t="shared" si="0"/>
        <v>3.8461538461538464E-2</v>
      </c>
      <c r="V15" s="46" t="s">
        <v>56</v>
      </c>
      <c r="W15" s="47"/>
      <c r="X15" s="47"/>
    </row>
    <row r="16" spans="1:24" s="34" customFormat="1" ht="30">
      <c r="B16" s="138"/>
      <c r="C16" s="62">
        <v>6</v>
      </c>
      <c r="D16" s="62" t="s">
        <v>296</v>
      </c>
      <c r="E16" s="62" t="s">
        <v>297</v>
      </c>
      <c r="F16" s="65" t="s">
        <v>298</v>
      </c>
      <c r="G16" s="65" t="s">
        <v>295</v>
      </c>
      <c r="H16" s="64"/>
      <c r="I16" s="64"/>
      <c r="J16" s="64"/>
      <c r="K16" s="64"/>
      <c r="L16" s="64"/>
      <c r="M16" s="64" t="s">
        <v>55</v>
      </c>
      <c r="N16" s="64"/>
      <c r="O16" s="64"/>
      <c r="P16" s="64"/>
      <c r="Q16" s="64"/>
      <c r="R16" s="64"/>
      <c r="S16" s="64"/>
      <c r="T16" s="45">
        <v>0</v>
      </c>
      <c r="U16" s="45">
        <f t="shared" si="0"/>
        <v>3.8461538461538464E-2</v>
      </c>
      <c r="V16" s="46" t="s">
        <v>56</v>
      </c>
      <c r="W16" s="47"/>
      <c r="X16" s="47"/>
    </row>
    <row r="17" spans="2:24" s="34" customFormat="1" ht="60">
      <c r="B17" s="138"/>
      <c r="C17" s="62">
        <v>7</v>
      </c>
      <c r="D17" s="62" t="s">
        <v>299</v>
      </c>
      <c r="E17" s="62" t="s">
        <v>300</v>
      </c>
      <c r="F17" s="65" t="s">
        <v>301</v>
      </c>
      <c r="G17" s="65" t="s">
        <v>295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 t="s">
        <v>55</v>
      </c>
      <c r="S17" s="64"/>
      <c r="T17" s="45">
        <v>0</v>
      </c>
      <c r="U17" s="45">
        <f t="shared" si="0"/>
        <v>3.8461538461538464E-2</v>
      </c>
      <c r="V17" s="46" t="s">
        <v>56</v>
      </c>
      <c r="W17" s="47"/>
      <c r="X17" s="47"/>
    </row>
    <row r="18" spans="2:24" s="34" customFormat="1" ht="45">
      <c r="B18" s="138"/>
      <c r="C18" s="62">
        <v>8</v>
      </c>
      <c r="D18" s="62" t="s">
        <v>302</v>
      </c>
      <c r="E18" s="62" t="s">
        <v>303</v>
      </c>
      <c r="F18" s="65" t="s">
        <v>289</v>
      </c>
      <c r="G18" s="65" t="s">
        <v>304</v>
      </c>
      <c r="H18" s="64"/>
      <c r="I18" s="64"/>
      <c r="J18" s="64"/>
      <c r="K18" s="64"/>
      <c r="L18" s="64"/>
      <c r="M18" s="64" t="s">
        <v>55</v>
      </c>
      <c r="N18" s="64"/>
      <c r="O18" s="64"/>
      <c r="P18" s="64"/>
      <c r="Q18" s="64"/>
      <c r="R18" s="64" t="s">
        <v>55</v>
      </c>
      <c r="S18" s="64"/>
      <c r="T18" s="45">
        <v>0</v>
      </c>
      <c r="U18" s="45">
        <f t="shared" si="0"/>
        <v>3.8461538461538464E-2</v>
      </c>
      <c r="V18" s="46" t="s">
        <v>56</v>
      </c>
      <c r="W18" s="47"/>
      <c r="X18" s="47"/>
    </row>
    <row r="19" spans="2:24" s="34" customFormat="1" ht="45">
      <c r="B19" s="138"/>
      <c r="C19" s="62">
        <v>9</v>
      </c>
      <c r="D19" s="62" t="s">
        <v>305</v>
      </c>
      <c r="E19" s="62" t="s">
        <v>294</v>
      </c>
      <c r="F19" s="65" t="s">
        <v>273</v>
      </c>
      <c r="G19" s="65" t="s">
        <v>306</v>
      </c>
      <c r="H19" s="64"/>
      <c r="I19" s="64"/>
      <c r="J19" s="64"/>
      <c r="K19" s="64"/>
      <c r="L19" s="64"/>
      <c r="M19" s="64"/>
      <c r="N19" s="64" t="s">
        <v>55</v>
      </c>
      <c r="O19" s="64"/>
      <c r="P19" s="64"/>
      <c r="Q19" s="64"/>
      <c r="R19" s="64"/>
      <c r="S19" s="64" t="s">
        <v>55</v>
      </c>
      <c r="T19" s="45">
        <v>0</v>
      </c>
      <c r="U19" s="45">
        <f t="shared" si="0"/>
        <v>3.8461538461538464E-2</v>
      </c>
      <c r="V19" s="46" t="s">
        <v>56</v>
      </c>
      <c r="W19" s="47"/>
      <c r="X19" s="47"/>
    </row>
    <row r="20" spans="2:24" s="34" customFormat="1" ht="30">
      <c r="B20" s="138"/>
      <c r="C20" s="62">
        <v>10</v>
      </c>
      <c r="D20" s="62" t="s">
        <v>307</v>
      </c>
      <c r="E20" s="62" t="s">
        <v>294</v>
      </c>
      <c r="F20" s="65" t="s">
        <v>308</v>
      </c>
      <c r="G20" s="65" t="s">
        <v>309</v>
      </c>
      <c r="H20" s="64"/>
      <c r="I20" s="64"/>
      <c r="J20" s="64"/>
      <c r="K20" s="64"/>
      <c r="L20" s="64"/>
      <c r="M20" s="64"/>
      <c r="N20" s="64" t="s">
        <v>55</v>
      </c>
      <c r="O20" s="64"/>
      <c r="P20" s="64"/>
      <c r="Q20" s="64"/>
      <c r="R20" s="64"/>
      <c r="S20" s="64" t="s">
        <v>55</v>
      </c>
      <c r="T20" s="45">
        <v>0</v>
      </c>
      <c r="U20" s="45">
        <f t="shared" si="0"/>
        <v>3.8461538461538464E-2</v>
      </c>
      <c r="V20" s="46" t="s">
        <v>56</v>
      </c>
      <c r="W20" s="47"/>
      <c r="X20" s="47"/>
    </row>
    <row r="21" spans="2:24" s="34" customFormat="1" ht="30">
      <c r="B21" s="138"/>
      <c r="C21" s="62">
        <v>11</v>
      </c>
      <c r="D21" s="66" t="s">
        <v>310</v>
      </c>
      <c r="E21" s="62" t="s">
        <v>294</v>
      </c>
      <c r="F21" s="65" t="s">
        <v>311</v>
      </c>
      <c r="G21" s="65" t="s">
        <v>312</v>
      </c>
      <c r="H21" s="64"/>
      <c r="I21" s="64"/>
      <c r="J21" s="64" t="s">
        <v>55</v>
      </c>
      <c r="K21" s="64"/>
      <c r="L21" s="64"/>
      <c r="M21" s="64"/>
      <c r="N21" s="64"/>
      <c r="O21" s="64"/>
      <c r="P21" s="64"/>
      <c r="Q21" s="64" t="s">
        <v>55</v>
      </c>
      <c r="R21" s="64"/>
      <c r="S21" s="64"/>
      <c r="T21" s="45">
        <v>0</v>
      </c>
      <c r="U21" s="45">
        <f t="shared" si="0"/>
        <v>3.8461538461538464E-2</v>
      </c>
      <c r="V21" s="46" t="s">
        <v>56</v>
      </c>
      <c r="W21" s="47"/>
      <c r="X21" s="47"/>
    </row>
    <row r="22" spans="2:24" s="34" customFormat="1" ht="38.25" customHeight="1">
      <c r="B22" s="138"/>
      <c r="C22" s="62">
        <v>12</v>
      </c>
      <c r="D22" s="62" t="s">
        <v>313</v>
      </c>
      <c r="E22" s="62" t="s">
        <v>314</v>
      </c>
      <c r="F22" s="65" t="s">
        <v>311</v>
      </c>
      <c r="G22" s="65" t="s">
        <v>315</v>
      </c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 t="s">
        <v>55</v>
      </c>
      <c r="T22" s="45">
        <v>0</v>
      </c>
      <c r="U22" s="45">
        <f t="shared" si="0"/>
        <v>3.8461538461538464E-2</v>
      </c>
      <c r="V22" s="46" t="s">
        <v>56</v>
      </c>
      <c r="W22" s="47"/>
      <c r="X22" s="47"/>
    </row>
    <row r="23" spans="2:24" s="34" customFormat="1" ht="60">
      <c r="B23" s="138" t="s">
        <v>316</v>
      </c>
      <c r="C23" s="62">
        <v>1</v>
      </c>
      <c r="D23" s="62" t="s">
        <v>317</v>
      </c>
      <c r="E23" s="62" t="s">
        <v>318</v>
      </c>
      <c r="F23" s="62" t="s">
        <v>319</v>
      </c>
      <c r="G23" s="62" t="s">
        <v>320</v>
      </c>
      <c r="H23" s="62" t="s">
        <v>89</v>
      </c>
      <c r="I23" s="62" t="s">
        <v>89</v>
      </c>
      <c r="J23" s="62" t="s">
        <v>89</v>
      </c>
      <c r="K23" s="62" t="s">
        <v>89</v>
      </c>
      <c r="L23" s="62" t="s">
        <v>89</v>
      </c>
      <c r="M23" s="62" t="s">
        <v>89</v>
      </c>
      <c r="N23" s="62" t="s">
        <v>89</v>
      </c>
      <c r="O23" s="62" t="s">
        <v>89</v>
      </c>
      <c r="P23" s="62" t="s">
        <v>89</v>
      </c>
      <c r="Q23" s="62" t="s">
        <v>89</v>
      </c>
      <c r="R23" s="62" t="s">
        <v>89</v>
      </c>
      <c r="S23" s="67" t="s">
        <v>55</v>
      </c>
      <c r="T23" s="45">
        <v>0</v>
      </c>
      <c r="U23" s="45">
        <f t="shared" si="0"/>
        <v>3.8461538461538464E-2</v>
      </c>
      <c r="V23" s="46" t="s">
        <v>56</v>
      </c>
      <c r="W23" s="47"/>
      <c r="X23" s="47"/>
    </row>
    <row r="24" spans="2:24" s="34" customFormat="1" ht="45">
      <c r="B24" s="138"/>
      <c r="C24" s="62">
        <v>2</v>
      </c>
      <c r="D24" s="62" t="s">
        <v>321</v>
      </c>
      <c r="E24" s="62" t="s">
        <v>322</v>
      </c>
      <c r="F24" s="62" t="s">
        <v>323</v>
      </c>
      <c r="G24" s="62" t="s">
        <v>324</v>
      </c>
      <c r="H24" s="62" t="s">
        <v>89</v>
      </c>
      <c r="I24" s="62" t="s">
        <v>89</v>
      </c>
      <c r="J24" s="62" t="s">
        <v>89</v>
      </c>
      <c r="K24" s="62" t="s">
        <v>89</v>
      </c>
      <c r="L24" s="62" t="s">
        <v>89</v>
      </c>
      <c r="M24" s="67" t="s">
        <v>90</v>
      </c>
      <c r="N24" s="62" t="s">
        <v>89</v>
      </c>
      <c r="O24" s="62" t="s">
        <v>89</v>
      </c>
      <c r="P24" s="62" t="s">
        <v>89</v>
      </c>
      <c r="Q24" s="62" t="s">
        <v>89</v>
      </c>
      <c r="R24" s="62" t="s">
        <v>89</v>
      </c>
      <c r="S24" s="67" t="s">
        <v>90</v>
      </c>
      <c r="T24" s="45">
        <v>0</v>
      </c>
      <c r="U24" s="45">
        <f t="shared" si="0"/>
        <v>3.8461538461538464E-2</v>
      </c>
      <c r="V24" s="46" t="s">
        <v>56</v>
      </c>
      <c r="W24" s="47"/>
      <c r="X24" s="47"/>
    </row>
    <row r="25" spans="2:24" s="34" customFormat="1" ht="45">
      <c r="B25" s="138"/>
      <c r="C25" s="62">
        <v>3</v>
      </c>
      <c r="D25" s="62" t="s">
        <v>325</v>
      </c>
      <c r="E25" s="62" t="s">
        <v>326</v>
      </c>
      <c r="F25" s="62" t="s">
        <v>327</v>
      </c>
      <c r="G25" s="62" t="s">
        <v>328</v>
      </c>
      <c r="H25" s="62" t="s">
        <v>89</v>
      </c>
      <c r="I25" s="62" t="s">
        <v>89</v>
      </c>
      <c r="J25" s="62" t="s">
        <v>89</v>
      </c>
      <c r="K25" s="62" t="s">
        <v>89</v>
      </c>
      <c r="L25" s="62" t="s">
        <v>89</v>
      </c>
      <c r="M25" s="67" t="s">
        <v>55</v>
      </c>
      <c r="N25" s="62" t="s">
        <v>89</v>
      </c>
      <c r="O25" s="62" t="s">
        <v>89</v>
      </c>
      <c r="P25" s="62" t="s">
        <v>89</v>
      </c>
      <c r="Q25" s="62" t="s">
        <v>89</v>
      </c>
      <c r="R25" s="62" t="s">
        <v>89</v>
      </c>
      <c r="S25" s="67" t="s">
        <v>55</v>
      </c>
      <c r="T25" s="45">
        <v>0</v>
      </c>
      <c r="U25" s="45">
        <f t="shared" si="0"/>
        <v>3.8461538461538464E-2</v>
      </c>
      <c r="V25" s="46" t="s">
        <v>56</v>
      </c>
      <c r="W25" s="47"/>
      <c r="X25" s="47"/>
    </row>
    <row r="26" spans="2:24" s="34" customFormat="1" ht="71.25" customHeight="1">
      <c r="B26" s="138"/>
      <c r="C26" s="62">
        <v>4</v>
      </c>
      <c r="D26" s="63" t="s">
        <v>329</v>
      </c>
      <c r="E26" s="62" t="s">
        <v>330</v>
      </c>
      <c r="F26" s="62" t="s">
        <v>331</v>
      </c>
      <c r="G26" s="62" t="s">
        <v>332</v>
      </c>
      <c r="H26" s="62" t="s">
        <v>89</v>
      </c>
      <c r="I26" s="62" t="s">
        <v>89</v>
      </c>
      <c r="J26" s="62" t="s">
        <v>89</v>
      </c>
      <c r="K26" s="62" t="s">
        <v>89</v>
      </c>
      <c r="L26" s="62" t="s">
        <v>89</v>
      </c>
      <c r="M26" s="67" t="s">
        <v>55</v>
      </c>
      <c r="N26" s="62" t="s">
        <v>89</v>
      </c>
      <c r="O26" s="62" t="s">
        <v>89</v>
      </c>
      <c r="P26" s="62" t="s">
        <v>89</v>
      </c>
      <c r="Q26" s="62" t="s">
        <v>89</v>
      </c>
      <c r="R26" s="62" t="s">
        <v>89</v>
      </c>
      <c r="S26" s="67" t="s">
        <v>55</v>
      </c>
      <c r="T26" s="45">
        <v>0</v>
      </c>
      <c r="U26" s="45">
        <f t="shared" si="0"/>
        <v>3.8461538461538464E-2</v>
      </c>
      <c r="V26" s="46" t="s">
        <v>56</v>
      </c>
      <c r="W26" s="47"/>
      <c r="X26" s="47"/>
    </row>
    <row r="27" spans="2:24" s="34" customFormat="1" ht="52.5" customHeight="1">
      <c r="B27" s="138"/>
      <c r="C27" s="62">
        <v>5</v>
      </c>
      <c r="D27" s="63" t="s">
        <v>333</v>
      </c>
      <c r="E27" s="62" t="s">
        <v>334</v>
      </c>
      <c r="F27" s="62" t="s">
        <v>331</v>
      </c>
      <c r="G27" s="62" t="s">
        <v>335</v>
      </c>
      <c r="H27" s="62" t="s">
        <v>89</v>
      </c>
      <c r="I27" s="62" t="s">
        <v>89</v>
      </c>
      <c r="J27" s="62" t="s">
        <v>89</v>
      </c>
      <c r="K27" s="62" t="s">
        <v>89</v>
      </c>
      <c r="L27" s="62" t="s">
        <v>89</v>
      </c>
      <c r="M27" s="67" t="s">
        <v>55</v>
      </c>
      <c r="N27" s="62" t="s">
        <v>89</v>
      </c>
      <c r="O27" s="62" t="s">
        <v>89</v>
      </c>
      <c r="P27" s="62" t="s">
        <v>89</v>
      </c>
      <c r="Q27" s="62" t="s">
        <v>89</v>
      </c>
      <c r="R27" s="62" t="s">
        <v>89</v>
      </c>
      <c r="S27" s="67" t="s">
        <v>55</v>
      </c>
      <c r="T27" s="45">
        <v>0</v>
      </c>
      <c r="U27" s="45">
        <f t="shared" si="0"/>
        <v>3.8461538461538464E-2</v>
      </c>
      <c r="V27" s="46" t="s">
        <v>56</v>
      </c>
      <c r="W27" s="47"/>
      <c r="X27" s="47"/>
    </row>
    <row r="28" spans="2:24" s="34" customFormat="1" ht="65.25" customHeight="1">
      <c r="B28" s="138"/>
      <c r="C28" s="62">
        <v>6</v>
      </c>
      <c r="D28" s="62" t="s">
        <v>336</v>
      </c>
      <c r="E28" s="62" t="s">
        <v>337</v>
      </c>
      <c r="F28" s="62" t="s">
        <v>338</v>
      </c>
      <c r="G28" s="62" t="s">
        <v>339</v>
      </c>
      <c r="H28" s="62" t="s">
        <v>89</v>
      </c>
      <c r="I28" s="62" t="s">
        <v>89</v>
      </c>
      <c r="J28" s="62" t="s">
        <v>89</v>
      </c>
      <c r="K28" s="62" t="s">
        <v>89</v>
      </c>
      <c r="L28" s="62" t="s">
        <v>89</v>
      </c>
      <c r="M28" s="67" t="s">
        <v>90</v>
      </c>
      <c r="N28" s="62" t="s">
        <v>89</v>
      </c>
      <c r="O28" s="62" t="s">
        <v>89</v>
      </c>
      <c r="P28" s="62" t="s">
        <v>89</v>
      </c>
      <c r="Q28" s="62" t="s">
        <v>89</v>
      </c>
      <c r="R28" s="62" t="s">
        <v>89</v>
      </c>
      <c r="S28" s="67" t="s">
        <v>90</v>
      </c>
      <c r="T28" s="45">
        <v>0</v>
      </c>
      <c r="U28" s="45">
        <f t="shared" si="0"/>
        <v>3.8461538461538464E-2</v>
      </c>
      <c r="V28" s="46" t="s">
        <v>56</v>
      </c>
      <c r="W28" s="47"/>
      <c r="X28" s="47"/>
    </row>
    <row r="29" spans="2:24" s="34" customFormat="1" ht="87" customHeight="1">
      <c r="B29" s="138"/>
      <c r="C29" s="62">
        <v>7</v>
      </c>
      <c r="D29" s="62" t="s">
        <v>340</v>
      </c>
      <c r="E29" s="62" t="s">
        <v>341</v>
      </c>
      <c r="F29" s="100" t="s">
        <v>342</v>
      </c>
      <c r="G29" s="62" t="s">
        <v>343</v>
      </c>
      <c r="H29" s="62" t="s">
        <v>89</v>
      </c>
      <c r="I29" s="62" t="s">
        <v>89</v>
      </c>
      <c r="J29" s="62" t="s">
        <v>89</v>
      </c>
      <c r="K29" s="62" t="s">
        <v>89</v>
      </c>
      <c r="L29" s="62" t="s">
        <v>89</v>
      </c>
      <c r="M29" s="62" t="s">
        <v>89</v>
      </c>
      <c r="N29" s="62" t="s">
        <v>89</v>
      </c>
      <c r="O29" s="62" t="s">
        <v>89</v>
      </c>
      <c r="P29" s="62" t="s">
        <v>89</v>
      </c>
      <c r="Q29" s="62" t="s">
        <v>89</v>
      </c>
      <c r="R29" s="62" t="s">
        <v>89</v>
      </c>
      <c r="S29" s="67" t="s">
        <v>90</v>
      </c>
      <c r="T29" s="45">
        <v>0</v>
      </c>
      <c r="U29" s="45">
        <f t="shared" si="0"/>
        <v>3.8461538461538464E-2</v>
      </c>
      <c r="V29" s="46" t="s">
        <v>56</v>
      </c>
      <c r="W29" s="47"/>
      <c r="X29" s="47"/>
    </row>
    <row r="30" spans="2:24" s="34" customFormat="1" ht="66.75" customHeight="1">
      <c r="B30" s="138"/>
      <c r="C30" s="62">
        <v>8</v>
      </c>
      <c r="D30" s="106" t="s">
        <v>344</v>
      </c>
      <c r="E30" s="62" t="s">
        <v>345</v>
      </c>
      <c r="F30" s="100" t="s">
        <v>346</v>
      </c>
      <c r="G30" s="62" t="s">
        <v>347</v>
      </c>
      <c r="H30" s="62" t="s">
        <v>89</v>
      </c>
      <c r="I30" s="62" t="s">
        <v>89</v>
      </c>
      <c r="J30" s="62" t="s">
        <v>89</v>
      </c>
      <c r="K30" s="62" t="s">
        <v>89</v>
      </c>
      <c r="L30" s="62" t="s">
        <v>89</v>
      </c>
      <c r="M30" s="67" t="s">
        <v>90</v>
      </c>
      <c r="N30" s="62" t="s">
        <v>89</v>
      </c>
      <c r="O30" s="62" t="s">
        <v>89</v>
      </c>
      <c r="P30" s="62" t="s">
        <v>89</v>
      </c>
      <c r="Q30" s="62" t="s">
        <v>89</v>
      </c>
      <c r="R30" s="62" t="s">
        <v>89</v>
      </c>
      <c r="S30" s="67" t="s">
        <v>90</v>
      </c>
      <c r="T30" s="45">
        <v>0</v>
      </c>
      <c r="U30" s="45">
        <f t="shared" si="0"/>
        <v>3.8461538461538464E-2</v>
      </c>
      <c r="V30" s="46" t="s">
        <v>56</v>
      </c>
      <c r="W30" s="47"/>
      <c r="X30" s="47"/>
    </row>
    <row r="31" spans="2:24" s="34" customFormat="1" ht="59.25" customHeight="1">
      <c r="B31" s="167" t="s">
        <v>348</v>
      </c>
      <c r="C31" s="100">
        <v>1</v>
      </c>
      <c r="D31" s="106" t="s">
        <v>349</v>
      </c>
      <c r="E31" s="106">
        <v>11</v>
      </c>
      <c r="F31" s="106" t="s">
        <v>350</v>
      </c>
      <c r="G31" s="106" t="s">
        <v>351</v>
      </c>
      <c r="H31" s="62" t="s">
        <v>89</v>
      </c>
      <c r="I31" s="62" t="s">
        <v>89</v>
      </c>
      <c r="J31" s="62" t="s">
        <v>89</v>
      </c>
      <c r="K31" s="67" t="s">
        <v>55</v>
      </c>
      <c r="L31" s="67" t="s">
        <v>55</v>
      </c>
      <c r="M31" s="67" t="s">
        <v>55</v>
      </c>
      <c r="N31" s="67" t="s">
        <v>55</v>
      </c>
      <c r="O31" s="67" t="s">
        <v>55</v>
      </c>
      <c r="P31" s="67" t="s">
        <v>55</v>
      </c>
      <c r="Q31" s="67" t="s">
        <v>55</v>
      </c>
      <c r="R31" s="67" t="s">
        <v>55</v>
      </c>
      <c r="S31" s="62" t="s">
        <v>89</v>
      </c>
      <c r="T31" s="45">
        <v>0</v>
      </c>
      <c r="U31" s="45">
        <f t="shared" si="0"/>
        <v>3.8461538461538464E-2</v>
      </c>
      <c r="V31" s="46" t="s">
        <v>56</v>
      </c>
      <c r="W31" s="47"/>
      <c r="X31" s="47"/>
    </row>
    <row r="32" spans="2:24" s="34" customFormat="1" ht="56.25" customHeight="1">
      <c r="B32" s="167"/>
      <c r="C32" s="100">
        <v>2</v>
      </c>
      <c r="D32" s="106" t="s">
        <v>352</v>
      </c>
      <c r="E32" s="106">
        <v>10</v>
      </c>
      <c r="F32" s="106" t="s">
        <v>350</v>
      </c>
      <c r="G32" s="106" t="s">
        <v>353</v>
      </c>
      <c r="H32" s="62" t="s">
        <v>89</v>
      </c>
      <c r="I32" s="62" t="s">
        <v>89</v>
      </c>
      <c r="J32" s="62" t="s">
        <v>89</v>
      </c>
      <c r="K32" s="62" t="s">
        <v>89</v>
      </c>
      <c r="L32" s="62" t="s">
        <v>89</v>
      </c>
      <c r="M32" s="62" t="s">
        <v>89</v>
      </c>
      <c r="N32" s="67" t="s">
        <v>55</v>
      </c>
      <c r="O32" s="67" t="s">
        <v>55</v>
      </c>
      <c r="P32" s="67" t="s">
        <v>55</v>
      </c>
      <c r="Q32" s="67" t="s">
        <v>55</v>
      </c>
      <c r="R32" s="67" t="s">
        <v>55</v>
      </c>
      <c r="S32" s="62" t="s">
        <v>89</v>
      </c>
      <c r="T32" s="45">
        <v>0</v>
      </c>
      <c r="U32" s="45">
        <f t="shared" si="0"/>
        <v>3.8461538461538464E-2</v>
      </c>
      <c r="V32" s="46" t="s">
        <v>56</v>
      </c>
      <c r="W32" s="47"/>
      <c r="X32" s="47"/>
    </row>
    <row r="33" spans="2:21" s="29" customFormat="1" ht="43" customHeight="1">
      <c r="B33" s="156" t="s">
        <v>354</v>
      </c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8"/>
      <c r="T33" s="48">
        <f>+SUM(T7:T32)</f>
        <v>0</v>
      </c>
      <c r="U33" s="48">
        <f>+SUM(U7:U32)</f>
        <v>0.99999999999999956</v>
      </c>
    </row>
    <row r="34" spans="2:21" s="29" customFormat="1" ht="52" customHeight="1">
      <c r="B34" s="154" t="s">
        <v>115</v>
      </c>
      <c r="C34" s="155"/>
      <c r="D34" s="31">
        <f>+COUNTA(C7:C32)</f>
        <v>26</v>
      </c>
      <c r="E34" s="154" t="s">
        <v>17</v>
      </c>
      <c r="F34" s="155"/>
      <c r="G34" s="31">
        <f>+COUNTIF(V14:V32, "cumplida")</f>
        <v>0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</sheetData>
  <autoFilter ref="B6:X32" xr:uid="{EE458161-5463-3C44-A137-B280EDC393F9}"/>
  <mergeCells count="11">
    <mergeCell ref="B34:C34"/>
    <mergeCell ref="E34:F34"/>
    <mergeCell ref="B33:S33"/>
    <mergeCell ref="B1:X1"/>
    <mergeCell ref="B2:C3"/>
    <mergeCell ref="D2:X3"/>
    <mergeCell ref="B4:X5"/>
    <mergeCell ref="B31:B32"/>
    <mergeCell ref="B7:B10"/>
    <mergeCell ref="B23:B30"/>
    <mergeCell ref="B11:B22"/>
  </mergeCells>
  <conditionalFormatting sqref="H7:S8 H9 J9:S9 H10:S22">
    <cfRule type="containsText" dxfId="3" priority="1" operator="containsText" text="x">
      <formula>NOT(ISERROR(SEARCH("x",H7)))</formula>
    </cfRule>
  </conditionalFormatting>
  <conditionalFormatting sqref="H6:T6">
    <cfRule type="containsText" dxfId="2" priority="2" operator="containsText" text="Cumplida">
      <formula>NOT(ISERROR(SEARCH("Cumplida",H6)))</formula>
    </cfRule>
    <cfRule type="containsText" dxfId="1" priority="3" operator="containsText" text="En proceso">
      <formula>NOT(ISERROR(SEARCH("En proceso",H6)))</formula>
    </cfRule>
    <cfRule type="containsText" dxfId="0" priority="4" operator="containsText" text="Programada">
      <formula>NOT(ISERROR(SEARCH("Programada",H6)))</formula>
    </cfRule>
  </conditionalFormatting>
  <dataValidations count="1">
    <dataValidation type="list" allowBlank="1" showInputMessage="1" showErrorMessage="1" sqref="V7:V32" xr:uid="{55F3A47A-D235-C94B-B6B1-86F5992BB670}">
      <formula1>"Programada,Cumplida,No cumplida"</formula1>
    </dataValidation>
  </dataValidations>
  <pageMargins left="0.70866141732283472" right="0.70866141732283472" top="0.74803149606299213" bottom="0.74803149606299213" header="0.31496062992125984" footer="0.31496062992125984"/>
  <pageSetup paperSize="9" scale="2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Plan PTEP</vt:lpstr>
      <vt:lpstr>1. Admon Riesgos</vt:lpstr>
      <vt:lpstr>2. Redes y articulación</vt:lpstr>
      <vt:lpstr>3.Estado Abierto.</vt:lpstr>
      <vt:lpstr>4.Iniciativas adicionales</vt:lpstr>
      <vt:lpstr>'1. Admon Riesgos'!Área_de_impresión</vt:lpstr>
      <vt:lpstr>'2. Redes y articulación'!Área_de_impresión</vt:lpstr>
      <vt:lpstr>'3.Estado Abierto.'!Área_de_impresión</vt:lpstr>
      <vt:lpstr>'4.Iniciativas adicionales'!Área_de_impresión</vt:lpstr>
      <vt:lpstr>'Plan PTEP'!Z_174A2EF9_B040_4AC2_9A69_ACC64BAE66F9_.wvu.PrintArea</vt:lpstr>
    </vt:vector>
  </TitlesOfParts>
  <Manager/>
  <Company>Municipio de Medellin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Catalina Arenas Molina</dc:creator>
  <cp:keywords/>
  <dc:description/>
  <cp:lastModifiedBy>Geraldine Gutierrez Foronda</cp:lastModifiedBy>
  <cp:revision/>
  <dcterms:created xsi:type="dcterms:W3CDTF">2025-09-04T19:42:49Z</dcterms:created>
  <dcterms:modified xsi:type="dcterms:W3CDTF">2026-03-26T14:33:41Z</dcterms:modified>
  <cp:category/>
  <cp:contentStatus/>
</cp:coreProperties>
</file>