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NAS1\Alcaldia\210-PCIU\21030-S-OrgSoc\E-Fort-Cmnal\Cmn-Fort-Cmnal\2026\2.HACER\2.1 Política Pública Comunal\2.1.1. Incentivos\B. Premios comunales\Premios 2026 Oficial\"/>
    </mc:Choice>
  </mc:AlternateContent>
  <xr:revisionPtr revIDLastSave="0" documentId="13_ncr:1_{AF039759-2AAE-4545-9E74-A5FE02A87C4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gundo puesto" sheetId="1" r:id="rId1"/>
  </sheets>
  <definedNames>
    <definedName name="ACTIVIDADES">'Segundo puesto'!$A$19:$A$33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" l="1"/>
  <c r="J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L83" i="1" l="1"/>
  <c r="G34" i="1"/>
  <c r="L84" i="1" s="1"/>
  <c r="L85" i="1" l="1"/>
  <c r="L86" i="1" s="1"/>
  <c r="G35" i="1"/>
  <c r="G36" i="1"/>
  <c r="K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tc={57D56C97-C161-492F-A7BD-712C52BA362A}</author>
    <author>Estiven Quintero</author>
  </authors>
  <commentList>
    <comment ref="E15" authorId="0" shapeId="0" xr:uid="{00000000-0006-0000-0000-000001000000}">
      <text>
        <r>
          <rPr>
            <sz val="11"/>
            <color theme="1"/>
            <rFont val="Aptos Narrow"/>
            <family val="2"/>
            <charset val="1"/>
          </rPr>
          <t xml:space="preserve">
La duración y el honorario es obligatorio para que se pueda ver reflejado en el valor total</t>
        </r>
      </text>
    </comment>
    <comment ref="G39" authorId="0" shapeId="0" xr:uid="{00000000-0006-0000-0000-000002000000}">
      <text>
        <r>
          <rPr>
            <sz val="11"/>
            <color theme="1"/>
            <rFont val="Aptos Narrow"/>
            <family val="2"/>
            <charset val="1"/>
          </rPr>
          <t xml:space="preserve">
En caso de aplicar</t>
        </r>
      </text>
    </comment>
    <comment ref="H39" authorId="1" shapeId="0" xr:uid="{57D56C97-C161-492F-A7BD-712C52BA36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Iva incluido cuando aplique</t>
      </text>
    </comment>
    <comment ref="K86" authorId="2" shapeId="0" xr:uid="{00000000-0006-0000-0000-000003000000}">
      <text>
        <r>
          <rPr>
            <sz val="11"/>
            <color theme="1"/>
            <rFont val="Aptos Narrow"/>
            <family val="2"/>
            <charset val="1"/>
          </rPr>
          <t>% completo
Este porcentaje equivale al total del premio, sumando lo asignado con el 20%  más lo asignado correspondiente al 80% restante</t>
        </r>
      </text>
    </comment>
    <comment ref="L86" authorId="2" shapeId="0" xr:uid="{00000000-0006-0000-0000-000004000000}">
      <text>
        <r>
          <rPr>
            <sz val="11"/>
            <color theme="1"/>
            <rFont val="Aptos Narrow"/>
            <family val="2"/>
            <charset val="1"/>
          </rPr>
          <t xml:space="preserve">% de aporte de la organización con respecto al costo total del proyecto
</t>
        </r>
      </text>
    </comment>
  </commentList>
</comments>
</file>

<file path=xl/sharedStrings.xml><?xml version="1.0" encoding="utf-8"?>
<sst xmlns="http://schemas.openxmlformats.org/spreadsheetml/2006/main" count="42" uniqueCount="36">
  <si>
    <t>PREMIO ORGANIZACIONES COMUNALES EJEMPLO DE PARTICIPACIÓN</t>
  </si>
  <si>
    <t>SECRETARÍA DE PARTICIPACIÓN CIUDADANA</t>
  </si>
  <si>
    <t xml:space="preserve"> FORMULARIO N.° 2 </t>
  </si>
  <si>
    <t>PLAN DE INVERSIÓN DE LOS RECURSOS 1er Puesto</t>
  </si>
  <si>
    <t xml:space="preserve">Nombre Junta:  </t>
  </si>
  <si>
    <t xml:space="preserve">Nombre Propuesta:  </t>
  </si>
  <si>
    <t>ACTIVIDAD</t>
  </si>
  <si>
    <t>CARGO/OFICIO</t>
  </si>
  <si>
    <t>Entregables</t>
  </si>
  <si>
    <t>PERIOCIDAD (mes/semanal/días)</t>
  </si>
  <si>
    <t>DURANCIÓN</t>
  </si>
  <si>
    <t>HONORARIOS</t>
  </si>
  <si>
    <t>VALOR TOTAL ($)</t>
  </si>
  <si>
    <t>COSTOS DIRECTOS DE PERSONAL</t>
  </si>
  <si>
    <t xml:space="preserve"> </t>
  </si>
  <si>
    <t>SUBTOTAL COSTOS DE PERSONAL (A)</t>
  </si>
  <si>
    <t>Validación:</t>
  </si>
  <si>
    <t>Valor Maximo del personal (20% del valor del premio):</t>
  </si>
  <si>
    <t>DESCRIPCIÓN</t>
  </si>
  <si>
    <t>RECURSO</t>
  </si>
  <si>
    <t>CANTIDAD</t>
  </si>
  <si>
    <t>UNIDAD DE MEDIDA</t>
  </si>
  <si>
    <t>VALOR TOTAL ACTIVIDAD</t>
  </si>
  <si>
    <t>APORTE DE LA ORGANIZACIÓN</t>
  </si>
  <si>
    <t>APORTE DEL PREMIO EJEMPLO DE PARTICPACION</t>
  </si>
  <si>
    <t>VALOR TOTAL DE LA ACTIVIDAD</t>
  </si>
  <si>
    <t>($)</t>
  </si>
  <si>
    <t>SUBTOTAL OTROS COSTOS DIRECTOS (B)</t>
  </si>
  <si>
    <t>TOTAL PROYECTO</t>
  </si>
  <si>
    <t xml:space="preserve">                                                                                   PRESUPUESTO DEL PREMIO A EJECUTAR %</t>
  </si>
  <si>
    <t>PREMIO</t>
  </si>
  <si>
    <t>% A EJECUTAR</t>
  </si>
  <si>
    <t>Mensual</t>
  </si>
  <si>
    <t>Semanal</t>
  </si>
  <si>
    <t>Días</t>
  </si>
  <si>
    <t>VALOR UNITARIO
(IVA incluido cuando aplique)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</si>
</sst>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 &quot;* #,##0_-;&quot;-$ &quot;* #,##0_-;_-&quot;$ &quot;* \-_-;_-@"/>
    <numFmt numFmtId="165" formatCode="_-&quot;$ &quot;* #,##0_-;&quot;-$ &quot;* #,##0_-;_-&quot;$ &quot;* \-??_-;_-@"/>
    <numFmt numFmtId="166" formatCode="_(&quot;$ &quot;* #,##0_);_(&quot;$ &quot;* \(#,##0\);_(&quot;$ &quot;* \-_);_(@_)"/>
    <numFmt numFmtId="167" formatCode="&quot;$ &quot;#,##0"/>
    <numFmt numFmtId="168" formatCode=";;;"/>
  </numFmts>
  <fonts count="12" x14ac:knownFonts="1">
    <font>
      <sz val="11"/>
      <color theme="1"/>
      <name val="Aptos Narrow"/>
      <family val="2"/>
      <charset val="1"/>
    </font>
    <font>
      <sz val="11"/>
      <color theme="1"/>
      <name val="Tahoma"/>
      <family val="2"/>
      <charset val="1"/>
    </font>
    <font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  <font>
      <b/>
      <sz val="11"/>
      <color rgb="FF595959"/>
      <name val="Tahoma"/>
      <family val="2"/>
      <charset val="1"/>
    </font>
    <font>
      <b/>
      <sz val="12"/>
      <color rgb="FF595959"/>
      <name val="Tahoma"/>
      <family val="2"/>
      <charset val="1"/>
    </font>
    <font>
      <sz val="12"/>
      <color theme="1"/>
      <name val="Calibri"/>
      <family val="2"/>
      <charset val="1"/>
    </font>
    <font>
      <b/>
      <sz val="10"/>
      <color rgb="FF595959"/>
      <name val="Tahoma"/>
      <family val="2"/>
      <charset val="1"/>
    </font>
    <font>
      <b/>
      <sz val="11"/>
      <color theme="0"/>
      <name val="Tahoma"/>
      <family val="2"/>
      <charset val="1"/>
    </font>
    <font>
      <sz val="11"/>
      <color rgb="FF595959"/>
      <name val="Tahoma"/>
      <family val="2"/>
      <charset val="1"/>
    </font>
    <font>
      <sz val="11"/>
      <color theme="0"/>
      <name val="Tahoma"/>
      <family val="2"/>
      <charset val="1"/>
    </font>
    <font>
      <b/>
      <sz val="11"/>
      <color theme="1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172D4A"/>
        <bgColor rgb="FF333333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26782"/>
      </left>
      <right style="thin">
        <color rgb="FF126782"/>
      </right>
      <top style="thin">
        <color rgb="FF126782"/>
      </top>
      <bottom style="thin">
        <color rgb="FF126782"/>
      </bottom>
      <diagonal/>
    </border>
    <border>
      <left style="thin">
        <color rgb="FF126782"/>
      </left>
      <right style="thin">
        <color rgb="FF126782"/>
      </right>
      <top style="thin">
        <color rgb="FF126782"/>
      </top>
      <bottom/>
      <diagonal/>
    </border>
    <border>
      <left style="thin">
        <color rgb="FF126782"/>
      </left>
      <right style="thin">
        <color auto="1"/>
      </right>
      <top style="thin">
        <color rgb="FF126782"/>
      </top>
      <bottom/>
      <diagonal/>
    </border>
    <border>
      <left/>
      <right style="thin">
        <color rgb="FF126782"/>
      </right>
      <top style="thin">
        <color rgb="FF126782"/>
      </top>
      <bottom/>
      <diagonal/>
    </border>
    <border>
      <left style="thin">
        <color rgb="FF126782"/>
      </left>
      <right style="thin">
        <color rgb="FF126782"/>
      </right>
      <top/>
      <bottom/>
      <diagonal/>
    </border>
    <border>
      <left/>
      <right/>
      <top/>
      <bottom style="thin">
        <color rgb="FF12678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26782"/>
      </left>
      <right style="thin">
        <color rgb="FF126782"/>
      </right>
      <top/>
      <bottom style="thin">
        <color rgb="FF126782"/>
      </bottom>
      <diagonal/>
    </border>
    <border>
      <left/>
      <right/>
      <top style="thin">
        <color rgb="FF126782"/>
      </top>
      <bottom/>
      <diagonal/>
    </border>
    <border>
      <left/>
      <right/>
      <top style="thin">
        <color rgb="FF126782"/>
      </top>
      <bottom style="thin">
        <color rgb="FF126782"/>
      </bottom>
      <diagonal/>
    </border>
    <border>
      <left/>
      <right style="thin">
        <color rgb="FF126782"/>
      </right>
      <top style="thin">
        <color rgb="FF126782"/>
      </top>
      <bottom style="thin">
        <color rgb="FF126782"/>
      </bottom>
      <diagonal/>
    </border>
    <border>
      <left style="thin">
        <color rgb="FF126782"/>
      </left>
      <right style="thin">
        <color auto="1"/>
      </right>
      <top/>
      <bottom/>
      <diagonal/>
    </border>
    <border>
      <left/>
      <right style="thin">
        <color rgb="FF126782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2" fontId="5" fillId="0" borderId="1" xfId="0" applyNumberFormat="1" applyFont="1" applyBorder="1" applyAlignment="1" applyProtection="1">
      <alignment vertical="center" wrapText="1"/>
      <protection locked="0"/>
    </xf>
    <xf numFmtId="2" fontId="5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2" fontId="1" fillId="0" borderId="0" xfId="0" applyNumberFormat="1" applyFont="1" applyProtection="1">
      <protection locked="0"/>
    </xf>
    <xf numFmtId="2" fontId="8" fillId="3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Protection="1">
      <protection locked="0"/>
    </xf>
    <xf numFmtId="1" fontId="1" fillId="0" borderId="3" xfId="0" applyNumberFormat="1" applyFont="1" applyBorder="1" applyAlignment="1" applyProtection="1">
      <alignment horizontal="center"/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wrapText="1"/>
      <protection locked="0"/>
    </xf>
    <xf numFmtId="2" fontId="8" fillId="3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2" fontId="8" fillId="3" borderId="4" xfId="0" applyNumberFormat="1" applyFont="1" applyFill="1" applyBorder="1" applyAlignment="1" applyProtection="1">
      <alignment vertical="center"/>
      <protection locked="0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2" fontId="10" fillId="3" borderId="4" xfId="0" applyNumberFormat="1" applyFont="1" applyFill="1" applyBorder="1" applyAlignment="1" applyProtection="1">
      <alignment vertical="center"/>
      <protection locked="0"/>
    </xf>
    <xf numFmtId="2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164" fontId="1" fillId="0" borderId="2" xfId="0" applyNumberFormat="1" applyFont="1" applyBorder="1" applyAlignment="1" applyProtection="1">
      <alignment wrapText="1"/>
      <protection locked="0"/>
    </xf>
    <xf numFmtId="165" fontId="1" fillId="0" borderId="2" xfId="0" applyNumberFormat="1" applyFont="1" applyBorder="1" applyAlignment="1" applyProtection="1">
      <alignment wrapText="1"/>
      <protection locked="0"/>
    </xf>
    <xf numFmtId="164" fontId="1" fillId="0" borderId="9" xfId="0" applyNumberFormat="1" applyFont="1" applyBorder="1" applyAlignment="1" applyProtection="1">
      <alignment wrapText="1"/>
      <protection locked="0"/>
    </xf>
    <xf numFmtId="2" fontId="1" fillId="0" borderId="9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2" fontId="8" fillId="3" borderId="2" xfId="0" applyNumberFormat="1" applyFont="1" applyFill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7" fontId="9" fillId="0" borderId="3" xfId="0" applyNumberFormat="1" applyFont="1" applyBorder="1" applyAlignment="1">
      <alignment horizontal="center"/>
    </xf>
    <xf numFmtId="168" fontId="11" fillId="4" borderId="6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2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2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12" xfId="0" applyBorder="1" applyProtection="1">
      <protection locked="0"/>
    </xf>
    <xf numFmtId="2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2" fontId="8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2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 vertical="center"/>
    </xf>
    <xf numFmtId="10" fontId="8" fillId="3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2" fontId="8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0" borderId="6" xfId="0" applyBorder="1" applyProtection="1"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</cellXfs>
  <cellStyles count="1">
    <cellStyle name="Normal" xfId="0" builtinId="0"/>
  </cellStyles>
  <dxfs count="4">
    <dxf>
      <fill>
        <patternFill>
          <bgColor rgb="FFF24336"/>
        </patternFill>
      </fill>
    </dxf>
    <dxf>
      <fill>
        <patternFill>
          <bgColor rgb="FFC00000"/>
        </patternFill>
      </fill>
    </dxf>
    <dxf>
      <font>
        <b/>
        <color rgb="FFFFFFFF"/>
      </font>
      <fill>
        <patternFill>
          <bgColor rgb="FFFF0000"/>
        </patternFill>
      </fill>
    </dxf>
    <dxf>
      <font>
        <b/>
        <color rgb="FFFFFFFF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808000"/>
      <rgbColor rgb="FF800080"/>
      <rgbColor rgb="FF12678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72D4A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247050</xdr:colOff>
      <xdr:row>7</xdr:row>
      <xdr:rowOff>22005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120" y="0"/>
          <a:ext cx="21542760" cy="299016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Rodolfo Guzman Espinosa" id="{FBCF4E72-946E-446E-9CDF-8EE487885E4A}" userId="S::71697223@medellin.gov.co::57bae49f-f797-40c4-a938-9dffd16c025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9" dT="2026-04-09T20:03:11.30" personId="{FBCF4E72-946E-446E-9CDF-8EE487885E4A}" id="{57D56C97-C161-492F-A7BD-712C52BA362A}">
    <text>Iva incluido cuando aplique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4" zoomScale="85" zoomScaleNormal="85" workbookViewId="0">
      <selection activeCell="H39" sqref="H39"/>
    </sheetView>
  </sheetViews>
  <sheetFormatPr baseColWidth="10" defaultColWidth="14.42578125" defaultRowHeight="15" x14ac:dyDescent="0.25"/>
  <cols>
    <col min="1" max="1" width="14.42578125" style="1" customWidth="1"/>
    <col min="2" max="3" width="20.42578125" style="1" customWidth="1"/>
    <col min="4" max="4" width="23.7109375" style="1" customWidth="1"/>
    <col min="5" max="5" width="21.28515625" style="1" customWidth="1"/>
    <col min="6" max="6" width="17.85546875" style="1" customWidth="1"/>
    <col min="7" max="7" width="39.85546875" style="1" customWidth="1"/>
    <col min="8" max="8" width="22.42578125" style="1" customWidth="1"/>
    <col min="9" max="9" width="21.140625" style="1" customWidth="1"/>
    <col min="10" max="10" width="26.28515625" style="1" customWidth="1"/>
    <col min="11" max="11" width="26" style="1" customWidth="1"/>
    <col min="12" max="12" width="22.5703125" style="1" customWidth="1"/>
    <col min="13" max="13" width="19.42578125" style="1" customWidth="1"/>
    <col min="14" max="28" width="10.85546875" style="1" customWidth="1"/>
    <col min="29" max="29" width="14.42578125" style="1" customWidth="1"/>
    <col min="30" max="16384" width="14.42578125" style="1"/>
  </cols>
  <sheetData>
    <row r="1" spans="1:28" x14ac:dyDescent="0.25">
      <c r="B1" s="65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2"/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47.7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" customHeight="1" x14ac:dyDescent="0.25">
      <c r="B8" s="64" t="s">
        <v>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" customHeight="1" x14ac:dyDescent="0.25">
      <c r="B9" s="59" t="s">
        <v>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B10" s="64" t="s">
        <v>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B11" s="64" t="s"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" customHeight="1" x14ac:dyDescent="0.25">
      <c r="B12" s="4" t="s">
        <v>4</v>
      </c>
      <c r="C12" s="4"/>
      <c r="D12" s="60"/>
      <c r="E12" s="52"/>
      <c r="F12" s="52"/>
      <c r="G12" s="52"/>
      <c r="H12" s="52"/>
      <c r="I12" s="52"/>
      <c r="J12" s="52"/>
      <c r="K12" s="52"/>
      <c r="L12" s="5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8" ht="15" customHeight="1" x14ac:dyDescent="0.25">
      <c r="B13" s="4" t="s">
        <v>5</v>
      </c>
      <c r="C13" s="4"/>
      <c r="D13" s="60"/>
      <c r="E13" s="52"/>
      <c r="F13" s="52"/>
      <c r="G13" s="52"/>
      <c r="H13" s="52"/>
      <c r="I13" s="52"/>
      <c r="J13" s="52"/>
      <c r="K13" s="52"/>
      <c r="L13" s="5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8" ht="15.75" customHeight="1" x14ac:dyDescent="0.25"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customHeight="1" x14ac:dyDescent="0.25">
      <c r="A15" s="45" t="s">
        <v>6</v>
      </c>
      <c r="B15" s="45" t="s">
        <v>7</v>
      </c>
      <c r="C15" s="45" t="s">
        <v>8</v>
      </c>
      <c r="D15" s="45" t="s">
        <v>9</v>
      </c>
      <c r="E15" s="45" t="s">
        <v>10</v>
      </c>
      <c r="F15" s="45" t="s">
        <v>11</v>
      </c>
      <c r="G15" s="45" t="s">
        <v>12</v>
      </c>
      <c r="H15" s="2"/>
      <c r="I15" s="7"/>
      <c r="J15" s="7"/>
      <c r="K15" s="2"/>
      <c r="L15" s="2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46"/>
      <c r="B16" s="46"/>
      <c r="C16" s="46"/>
      <c r="D16" s="46"/>
      <c r="E16" s="46"/>
      <c r="F16" s="46"/>
      <c r="G16" s="46"/>
      <c r="H16" s="2"/>
      <c r="I16" s="7"/>
      <c r="J16" s="7"/>
      <c r="K16" s="2"/>
      <c r="L16" s="2"/>
      <c r="M16" s="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47"/>
      <c r="B17" s="47"/>
      <c r="C17" s="47"/>
      <c r="D17" s="47"/>
      <c r="E17" s="47"/>
      <c r="F17" s="47"/>
      <c r="G17" s="47"/>
      <c r="H17" s="2"/>
      <c r="I17" s="7"/>
      <c r="J17" s="7"/>
      <c r="K17" s="6"/>
      <c r="L17" s="6"/>
      <c r="M17" s="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8"/>
      <c r="B18" s="48" t="s">
        <v>13</v>
      </c>
      <c r="C18" s="49"/>
      <c r="D18" s="49"/>
      <c r="E18" s="49"/>
      <c r="F18" s="49"/>
      <c r="G18" s="50"/>
      <c r="H18" s="2"/>
      <c r="I18" s="7"/>
      <c r="J18" s="7"/>
      <c r="K18" s="6"/>
      <c r="L18" s="6"/>
      <c r="M18" s="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9"/>
      <c r="B19" s="9"/>
      <c r="C19" s="9"/>
      <c r="D19" s="10"/>
      <c r="E19" s="11"/>
      <c r="F19" s="12"/>
      <c r="G19" s="32">
        <f t="shared" ref="G19:G33" si="0">+F19*E19</f>
        <v>0</v>
      </c>
      <c r="H19" s="2"/>
      <c r="I19" s="7"/>
      <c r="J19" s="7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9"/>
      <c r="B20" s="9"/>
      <c r="C20" s="9"/>
      <c r="D20" s="10"/>
      <c r="E20" s="11"/>
      <c r="F20" s="12"/>
      <c r="G20" s="32">
        <f t="shared" si="0"/>
        <v>0</v>
      </c>
      <c r="H20" s="2"/>
      <c r="I20" s="7"/>
      <c r="J20" s="7"/>
      <c r="K20" s="6"/>
      <c r="L20" s="6"/>
      <c r="M20" s="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9"/>
      <c r="B21" s="9"/>
      <c r="C21" s="9"/>
      <c r="D21" s="10"/>
      <c r="E21" s="11"/>
      <c r="F21" s="12"/>
      <c r="G21" s="32">
        <f t="shared" si="0"/>
        <v>0</v>
      </c>
      <c r="H21" s="2"/>
      <c r="I21" s="7"/>
      <c r="J21" s="7"/>
      <c r="K21" s="6"/>
      <c r="L21" s="6"/>
      <c r="M21" s="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9"/>
      <c r="B22" s="9"/>
      <c r="C22" s="9"/>
      <c r="D22" s="10"/>
      <c r="E22" s="11"/>
      <c r="F22" s="12"/>
      <c r="G22" s="32">
        <f t="shared" si="0"/>
        <v>0</v>
      </c>
      <c r="H22" s="2"/>
      <c r="I22" s="7"/>
      <c r="J22" s="7"/>
      <c r="K22" s="6"/>
      <c r="L22" s="6"/>
      <c r="M22" s="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9"/>
      <c r="B23" s="9"/>
      <c r="C23" s="9"/>
      <c r="D23" s="10"/>
      <c r="E23" s="11"/>
      <c r="F23" s="12"/>
      <c r="G23" s="32">
        <f t="shared" si="0"/>
        <v>0</v>
      </c>
      <c r="H23" s="2"/>
      <c r="I23" s="7"/>
      <c r="J23" s="7"/>
      <c r="K23" s="6"/>
      <c r="L23" s="6"/>
      <c r="M23" s="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9"/>
      <c r="B24" s="9"/>
      <c r="C24" s="9"/>
      <c r="D24" s="10"/>
      <c r="E24" s="11"/>
      <c r="F24" s="12"/>
      <c r="G24" s="32">
        <f t="shared" si="0"/>
        <v>0</v>
      </c>
      <c r="H24" s="2"/>
      <c r="I24" s="7"/>
      <c r="J24" s="7" t="s">
        <v>14</v>
      </c>
      <c r="K24" s="6"/>
      <c r="L24" s="6"/>
      <c r="M24" s="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9"/>
      <c r="B25" s="9"/>
      <c r="C25" s="9"/>
      <c r="D25" s="10"/>
      <c r="E25" s="11"/>
      <c r="F25" s="12"/>
      <c r="G25" s="32">
        <f t="shared" si="0"/>
        <v>0</v>
      </c>
      <c r="H25" s="2"/>
      <c r="I25" s="7"/>
      <c r="J25" s="7"/>
      <c r="K25" s="6"/>
      <c r="L25" s="6"/>
      <c r="M25" s="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9"/>
      <c r="B26" s="9"/>
      <c r="C26" s="9"/>
      <c r="D26" s="10"/>
      <c r="E26" s="11"/>
      <c r="F26" s="12"/>
      <c r="G26" s="32">
        <f t="shared" si="0"/>
        <v>0</v>
      </c>
      <c r="H26" s="2"/>
      <c r="I26" s="7"/>
      <c r="J26" s="7"/>
      <c r="K26" s="6"/>
      <c r="L26" s="6"/>
      <c r="M26" s="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9"/>
      <c r="B27" s="9"/>
      <c r="C27" s="9"/>
      <c r="D27" s="10"/>
      <c r="E27" s="11"/>
      <c r="F27" s="12"/>
      <c r="G27" s="32">
        <f t="shared" si="0"/>
        <v>0</v>
      </c>
      <c r="H27" s="2"/>
      <c r="I27" s="7"/>
      <c r="J27" s="7"/>
      <c r="K27" s="6"/>
      <c r="L27" s="6"/>
      <c r="M27" s="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9"/>
      <c r="B28" s="9"/>
      <c r="C28" s="9"/>
      <c r="D28" s="10"/>
      <c r="E28" s="11"/>
      <c r="F28" s="12"/>
      <c r="G28" s="32">
        <f t="shared" si="0"/>
        <v>0</v>
      </c>
      <c r="H28" s="2"/>
      <c r="I28" s="7"/>
      <c r="J28" s="7"/>
      <c r="K28" s="6"/>
      <c r="L28" s="6"/>
      <c r="M28" s="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9"/>
      <c r="B29" s="9"/>
      <c r="C29" s="9"/>
      <c r="D29" s="10"/>
      <c r="E29" s="11"/>
      <c r="F29" s="12"/>
      <c r="G29" s="32">
        <f t="shared" si="0"/>
        <v>0</v>
      </c>
      <c r="H29" s="2"/>
      <c r="I29" s="7"/>
      <c r="J29" s="7"/>
      <c r="K29" s="6"/>
      <c r="L29" s="6"/>
      <c r="M29" s="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9"/>
      <c r="B30" s="9"/>
      <c r="C30" s="9"/>
      <c r="D30" s="10"/>
      <c r="E30" s="11"/>
      <c r="F30" s="12"/>
      <c r="G30" s="32">
        <f t="shared" si="0"/>
        <v>0</v>
      </c>
      <c r="H30" s="2"/>
      <c r="I30" s="7"/>
      <c r="J30" s="7"/>
      <c r="K30" s="6"/>
      <c r="L30" s="6"/>
      <c r="M30" s="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9"/>
      <c r="B31" s="9"/>
      <c r="C31" s="9"/>
      <c r="D31" s="10"/>
      <c r="E31" s="11"/>
      <c r="F31" s="12"/>
      <c r="G31" s="32">
        <f t="shared" si="0"/>
        <v>0</v>
      </c>
      <c r="H31" s="2"/>
      <c r="I31" s="7"/>
      <c r="J31" s="7"/>
      <c r="K31" s="6"/>
      <c r="L31" s="6"/>
      <c r="M31" s="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9"/>
      <c r="B32" s="9"/>
      <c r="C32" s="9"/>
      <c r="D32" s="10"/>
      <c r="E32" s="11"/>
      <c r="F32" s="12"/>
      <c r="G32" s="32">
        <f t="shared" si="0"/>
        <v>0</v>
      </c>
      <c r="H32" s="2"/>
      <c r="I32" s="7"/>
      <c r="J32" s="7"/>
      <c r="K32" s="6"/>
      <c r="L32" s="6"/>
      <c r="M32" s="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9"/>
      <c r="B33" s="9"/>
      <c r="C33" s="9"/>
      <c r="D33" s="13"/>
      <c r="E33" s="11"/>
      <c r="F33" s="12"/>
      <c r="G33" s="32">
        <f t="shared" si="0"/>
        <v>0</v>
      </c>
      <c r="H33" s="2"/>
      <c r="I33" s="14"/>
      <c r="J33" s="7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8"/>
      <c r="B34" s="61" t="s">
        <v>15</v>
      </c>
      <c r="C34" s="62"/>
      <c r="D34" s="62"/>
      <c r="E34" s="62"/>
      <c r="F34" s="63"/>
      <c r="G34" s="40">
        <f>SUM(G19:G33)</f>
        <v>0</v>
      </c>
      <c r="H34" s="2"/>
      <c r="I34" s="7"/>
      <c r="J34" s="7"/>
      <c r="K34" s="6"/>
      <c r="L34" s="6"/>
      <c r="M34" s="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8.5" customHeight="1" x14ac:dyDescent="0.25">
      <c r="B35" s="5"/>
      <c r="C35" s="5"/>
      <c r="D35" s="43"/>
      <c r="E35" s="58" t="s">
        <v>16</v>
      </c>
      <c r="F35" s="53"/>
      <c r="G35" s="33" t="str">
        <f>IF(G34&gt;14007240,"Costo no válido, excede el maximo permitido","Costo valido")</f>
        <v>Costo valido</v>
      </c>
      <c r="H35" s="6"/>
      <c r="I35" s="6"/>
      <c r="J35" s="6"/>
      <c r="K35" s="6"/>
      <c r="L35" s="6"/>
      <c r="M35" s="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7" customHeight="1" x14ac:dyDescent="0.25">
      <c r="B36" s="5"/>
      <c r="C36" s="5"/>
      <c r="D36" s="44"/>
      <c r="E36" s="66" t="s">
        <v>17</v>
      </c>
      <c r="F36" s="53"/>
      <c r="G36" s="34">
        <f>14007240-G34</f>
        <v>14007240</v>
      </c>
      <c r="H36" s="6"/>
      <c r="I36" s="6"/>
      <c r="J36" s="6"/>
      <c r="K36" s="6"/>
      <c r="L36" s="6"/>
      <c r="M36" s="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B37" s="7"/>
      <c r="C37" s="7"/>
      <c r="D37" s="54"/>
      <c r="E37" s="42"/>
      <c r="F37" s="42"/>
      <c r="G37" s="55"/>
      <c r="H37" s="7"/>
      <c r="I37" s="7"/>
      <c r="J37" s="7"/>
      <c r="K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B38" s="7"/>
      <c r="C38" s="7"/>
      <c r="D38" s="7"/>
      <c r="E38" s="7"/>
      <c r="F38" s="7"/>
      <c r="G38" s="7"/>
      <c r="H38" s="7"/>
      <c r="I38" s="7"/>
      <c r="J38" s="68"/>
      <c r="K38" s="69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4" customHeight="1" x14ac:dyDescent="0.25">
      <c r="B39" s="16" t="s">
        <v>6</v>
      </c>
      <c r="C39" s="16"/>
      <c r="D39" s="16" t="s">
        <v>18</v>
      </c>
      <c r="E39" s="16" t="s">
        <v>19</v>
      </c>
      <c r="F39" s="16" t="s">
        <v>20</v>
      </c>
      <c r="G39" s="16" t="s">
        <v>21</v>
      </c>
      <c r="H39" s="16" t="s">
        <v>35</v>
      </c>
      <c r="I39" s="16" t="s">
        <v>22</v>
      </c>
      <c r="J39" s="16" t="s">
        <v>23</v>
      </c>
      <c r="K39" s="16" t="s">
        <v>24</v>
      </c>
      <c r="L39" s="16" t="s">
        <v>25</v>
      </c>
      <c r="M39" s="7"/>
      <c r="N39" s="1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B40" s="18"/>
      <c r="C40" s="18"/>
      <c r="D40" s="18"/>
      <c r="E40" s="19"/>
      <c r="F40" s="20"/>
      <c r="G40" s="20"/>
      <c r="H40" s="15" t="s">
        <v>26</v>
      </c>
      <c r="I40" s="15" t="s">
        <v>26</v>
      </c>
      <c r="J40" s="15" t="s">
        <v>26</v>
      </c>
      <c r="K40" s="15" t="s">
        <v>26</v>
      </c>
      <c r="L40" s="15" t="s">
        <v>26</v>
      </c>
      <c r="M40" s="17"/>
      <c r="N40" s="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B41" s="21"/>
      <c r="C41" s="21"/>
      <c r="D41" s="21"/>
      <c r="E41" s="22"/>
      <c r="F41" s="22"/>
      <c r="G41" s="22"/>
      <c r="H41" s="23"/>
      <c r="I41" s="24"/>
      <c r="J41" s="23"/>
      <c r="K41" s="25"/>
      <c r="L41" s="35">
        <f t="shared" ref="L41:L82" si="1">J41+K41</f>
        <v>0</v>
      </c>
      <c r="M41" s="17"/>
      <c r="N41" s="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B42" s="21"/>
      <c r="C42" s="21"/>
      <c r="D42" s="21"/>
      <c r="E42" s="22"/>
      <c r="F42" s="22"/>
      <c r="G42" s="22"/>
      <c r="H42" s="23"/>
      <c r="I42" s="24"/>
      <c r="J42" s="23"/>
      <c r="K42" s="25"/>
      <c r="L42" s="35">
        <f t="shared" si="1"/>
        <v>0</v>
      </c>
      <c r="M42" s="17"/>
      <c r="N42" s="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B43" s="21"/>
      <c r="C43" s="21"/>
      <c r="D43" s="21"/>
      <c r="E43" s="22"/>
      <c r="F43" s="22"/>
      <c r="G43" s="22"/>
      <c r="H43" s="23"/>
      <c r="I43" s="24"/>
      <c r="J43" s="23"/>
      <c r="K43" s="25"/>
      <c r="L43" s="35">
        <f t="shared" si="1"/>
        <v>0</v>
      </c>
      <c r="M43" s="17"/>
      <c r="N43" s="1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B44" s="21"/>
      <c r="C44" s="21"/>
      <c r="D44" s="21"/>
      <c r="E44" s="22"/>
      <c r="F44" s="22"/>
      <c r="G44" s="22"/>
      <c r="H44" s="23"/>
      <c r="I44" s="24"/>
      <c r="J44" s="23"/>
      <c r="K44" s="25"/>
      <c r="L44" s="35">
        <f t="shared" si="1"/>
        <v>0</v>
      </c>
      <c r="M44" s="17"/>
      <c r="N44" s="1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B45" s="21"/>
      <c r="C45" s="21"/>
      <c r="D45" s="21"/>
      <c r="E45" s="22"/>
      <c r="F45" s="22"/>
      <c r="G45" s="22"/>
      <c r="H45" s="23"/>
      <c r="I45" s="24"/>
      <c r="J45" s="23"/>
      <c r="K45" s="25"/>
      <c r="L45" s="35">
        <f t="shared" si="1"/>
        <v>0</v>
      </c>
      <c r="M45" s="17"/>
      <c r="N45" s="1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B46" s="21"/>
      <c r="C46" s="21"/>
      <c r="D46" s="21"/>
      <c r="E46" s="22"/>
      <c r="F46" s="22"/>
      <c r="G46" s="22"/>
      <c r="H46" s="23"/>
      <c r="I46" s="24"/>
      <c r="J46" s="23"/>
      <c r="K46" s="25"/>
      <c r="L46" s="35">
        <f t="shared" si="1"/>
        <v>0</v>
      </c>
      <c r="M46" s="17"/>
      <c r="N46" s="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B47" s="21"/>
      <c r="C47" s="21"/>
      <c r="D47" s="21"/>
      <c r="E47" s="22"/>
      <c r="F47" s="22"/>
      <c r="G47" s="22"/>
      <c r="H47" s="23"/>
      <c r="I47" s="24"/>
      <c r="J47" s="23"/>
      <c r="K47" s="25"/>
      <c r="L47" s="35">
        <f t="shared" si="1"/>
        <v>0</v>
      </c>
      <c r="M47" s="17"/>
      <c r="N47" s="1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B48" s="21"/>
      <c r="C48" s="21"/>
      <c r="D48" s="21"/>
      <c r="E48" s="22"/>
      <c r="F48" s="22"/>
      <c r="G48" s="22"/>
      <c r="H48" s="23"/>
      <c r="I48" s="24"/>
      <c r="J48" s="23"/>
      <c r="K48" s="25"/>
      <c r="L48" s="35">
        <f t="shared" si="1"/>
        <v>0</v>
      </c>
      <c r="M48" s="17"/>
      <c r="N48" s="1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15.75" customHeight="1" x14ac:dyDescent="0.25">
      <c r="B49" s="21"/>
      <c r="C49" s="21"/>
      <c r="D49" s="21"/>
      <c r="E49" s="22"/>
      <c r="F49" s="22"/>
      <c r="G49" s="22"/>
      <c r="H49" s="23"/>
      <c r="I49" s="24"/>
      <c r="J49" s="23"/>
      <c r="K49" s="25"/>
      <c r="L49" s="35">
        <f t="shared" si="1"/>
        <v>0</v>
      </c>
      <c r="M49" s="17"/>
      <c r="N49" s="1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15.75" customHeight="1" x14ac:dyDescent="0.25">
      <c r="B50" s="21"/>
      <c r="C50" s="21"/>
      <c r="D50" s="21"/>
      <c r="E50" s="22"/>
      <c r="F50" s="22"/>
      <c r="G50" s="22"/>
      <c r="H50" s="23"/>
      <c r="I50" s="24"/>
      <c r="J50" s="23"/>
      <c r="K50" s="25"/>
      <c r="L50" s="35">
        <f t="shared" si="1"/>
        <v>0</v>
      </c>
      <c r="M50" s="17"/>
      <c r="N50" s="1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15.75" customHeight="1" x14ac:dyDescent="0.25">
      <c r="B51" s="21"/>
      <c r="C51" s="21"/>
      <c r="D51" s="21"/>
      <c r="E51" s="22"/>
      <c r="F51" s="22"/>
      <c r="G51" s="22"/>
      <c r="H51" s="23"/>
      <c r="I51" s="24"/>
      <c r="J51" s="23"/>
      <c r="K51" s="25"/>
      <c r="L51" s="35">
        <f t="shared" si="1"/>
        <v>0</v>
      </c>
      <c r="M51" s="17"/>
      <c r="N51" s="1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15.75" customHeight="1" x14ac:dyDescent="0.25">
      <c r="B52" s="21"/>
      <c r="C52" s="21"/>
      <c r="D52" s="21"/>
      <c r="E52" s="22"/>
      <c r="F52" s="22"/>
      <c r="G52" s="22"/>
      <c r="H52" s="23"/>
      <c r="I52" s="24"/>
      <c r="J52" s="23"/>
      <c r="K52" s="25"/>
      <c r="L52" s="35">
        <f t="shared" si="1"/>
        <v>0</v>
      </c>
      <c r="M52" s="17"/>
      <c r="N52" s="1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15.75" customHeight="1" x14ac:dyDescent="0.25">
      <c r="B53" s="21"/>
      <c r="C53" s="21"/>
      <c r="D53" s="21"/>
      <c r="E53" s="22"/>
      <c r="F53" s="22"/>
      <c r="G53" s="22"/>
      <c r="H53" s="23"/>
      <c r="I53" s="24"/>
      <c r="J53" s="23"/>
      <c r="K53" s="25"/>
      <c r="L53" s="35">
        <f t="shared" si="1"/>
        <v>0</v>
      </c>
      <c r="M53" s="17"/>
      <c r="N53" s="1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5.75" customHeight="1" x14ac:dyDescent="0.25">
      <c r="B54" s="21"/>
      <c r="C54" s="21"/>
      <c r="D54" s="21"/>
      <c r="E54" s="22"/>
      <c r="F54" s="22"/>
      <c r="G54" s="22"/>
      <c r="H54" s="23"/>
      <c r="I54" s="24"/>
      <c r="J54" s="23"/>
      <c r="K54" s="25"/>
      <c r="L54" s="35">
        <f t="shared" si="1"/>
        <v>0</v>
      </c>
      <c r="M54" s="17"/>
      <c r="N54" s="1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5.75" customHeight="1" x14ac:dyDescent="0.25">
      <c r="B55" s="21"/>
      <c r="C55" s="21"/>
      <c r="D55" s="21"/>
      <c r="E55" s="22"/>
      <c r="F55" s="22"/>
      <c r="G55" s="22"/>
      <c r="H55" s="23"/>
      <c r="I55" s="24"/>
      <c r="J55" s="23"/>
      <c r="K55" s="25"/>
      <c r="L55" s="35">
        <f t="shared" si="1"/>
        <v>0</v>
      </c>
      <c r="M55" s="17"/>
      <c r="N55" s="1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15.75" customHeight="1" x14ac:dyDescent="0.25">
      <c r="B56" s="21"/>
      <c r="C56" s="21"/>
      <c r="D56" s="21"/>
      <c r="E56" s="22"/>
      <c r="F56" s="22"/>
      <c r="G56" s="22"/>
      <c r="H56" s="23"/>
      <c r="I56" s="24"/>
      <c r="J56" s="23"/>
      <c r="K56" s="25"/>
      <c r="L56" s="35">
        <f t="shared" si="1"/>
        <v>0</v>
      </c>
      <c r="M56" s="17"/>
      <c r="N56" s="1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15.75" customHeight="1" x14ac:dyDescent="0.25">
      <c r="B57" s="21"/>
      <c r="C57" s="21"/>
      <c r="D57" s="21"/>
      <c r="E57" s="22"/>
      <c r="F57" s="22"/>
      <c r="G57" s="22"/>
      <c r="H57" s="23"/>
      <c r="I57" s="24"/>
      <c r="J57" s="23"/>
      <c r="K57" s="25"/>
      <c r="L57" s="35">
        <f t="shared" si="1"/>
        <v>0</v>
      </c>
      <c r="M57" s="17"/>
      <c r="N57" s="1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15.75" customHeight="1" x14ac:dyDescent="0.25">
      <c r="B58" s="21"/>
      <c r="C58" s="21"/>
      <c r="D58" s="21"/>
      <c r="E58" s="22"/>
      <c r="F58" s="22"/>
      <c r="G58" s="22"/>
      <c r="H58" s="23"/>
      <c r="I58" s="24"/>
      <c r="J58" s="23"/>
      <c r="K58" s="25"/>
      <c r="L58" s="35">
        <f t="shared" si="1"/>
        <v>0</v>
      </c>
      <c r="M58" s="17"/>
      <c r="N58" s="1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15.75" customHeight="1" x14ac:dyDescent="0.25">
      <c r="B59" s="21"/>
      <c r="C59" s="21"/>
      <c r="D59" s="21"/>
      <c r="E59" s="22"/>
      <c r="F59" s="22"/>
      <c r="G59" s="22"/>
      <c r="H59" s="23"/>
      <c r="I59" s="24"/>
      <c r="J59" s="23"/>
      <c r="K59" s="25"/>
      <c r="L59" s="35">
        <f t="shared" si="1"/>
        <v>0</v>
      </c>
      <c r="M59" s="17"/>
      <c r="N59" s="1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15.75" customHeight="1" x14ac:dyDescent="0.25">
      <c r="B60" s="21"/>
      <c r="C60" s="21"/>
      <c r="D60" s="21"/>
      <c r="E60" s="22"/>
      <c r="F60" s="22"/>
      <c r="G60" s="22"/>
      <c r="H60" s="23"/>
      <c r="I60" s="24"/>
      <c r="J60" s="23"/>
      <c r="K60" s="25"/>
      <c r="L60" s="35">
        <f t="shared" si="1"/>
        <v>0</v>
      </c>
      <c r="M60" s="17"/>
      <c r="N60" s="1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2:28" ht="15.75" customHeight="1" x14ac:dyDescent="0.25">
      <c r="B61" s="21"/>
      <c r="C61" s="21"/>
      <c r="D61" s="21"/>
      <c r="E61" s="22"/>
      <c r="F61" s="22"/>
      <c r="G61" s="22"/>
      <c r="H61" s="23"/>
      <c r="I61" s="24"/>
      <c r="J61" s="23"/>
      <c r="K61" s="25"/>
      <c r="L61" s="35">
        <f t="shared" si="1"/>
        <v>0</v>
      </c>
      <c r="M61" s="17"/>
      <c r="N61" s="1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2:28" ht="15.75" customHeight="1" x14ac:dyDescent="0.25">
      <c r="B62" s="21"/>
      <c r="C62" s="21"/>
      <c r="D62" s="21"/>
      <c r="E62" s="22"/>
      <c r="F62" s="22"/>
      <c r="G62" s="22"/>
      <c r="H62" s="23"/>
      <c r="I62" s="24"/>
      <c r="J62" s="23"/>
      <c r="K62" s="25"/>
      <c r="L62" s="35">
        <f t="shared" si="1"/>
        <v>0</v>
      </c>
      <c r="M62" s="17"/>
      <c r="N62" s="1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2:28" ht="15.75" customHeight="1" x14ac:dyDescent="0.25">
      <c r="B63" s="21"/>
      <c r="C63" s="21"/>
      <c r="D63" s="21"/>
      <c r="E63" s="22"/>
      <c r="F63" s="22"/>
      <c r="G63" s="22"/>
      <c r="H63" s="23"/>
      <c r="I63" s="24"/>
      <c r="J63" s="23"/>
      <c r="K63" s="25"/>
      <c r="L63" s="35">
        <f t="shared" si="1"/>
        <v>0</v>
      </c>
      <c r="M63" s="17"/>
      <c r="N63" s="1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2:28" ht="15.75" customHeight="1" x14ac:dyDescent="0.25">
      <c r="B64" s="21"/>
      <c r="C64" s="21"/>
      <c r="D64" s="21"/>
      <c r="E64" s="22"/>
      <c r="F64" s="22"/>
      <c r="G64" s="22"/>
      <c r="H64" s="23"/>
      <c r="I64" s="24"/>
      <c r="J64" s="23"/>
      <c r="K64" s="25"/>
      <c r="L64" s="35">
        <f t="shared" si="1"/>
        <v>0</v>
      </c>
      <c r="M64" s="17"/>
      <c r="N64" s="1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15.75" customHeight="1" x14ac:dyDescent="0.25">
      <c r="B65" s="21"/>
      <c r="C65" s="21"/>
      <c r="D65" s="21"/>
      <c r="E65" s="22"/>
      <c r="F65" s="22"/>
      <c r="G65" s="22"/>
      <c r="H65" s="23"/>
      <c r="I65" s="24"/>
      <c r="J65" s="23"/>
      <c r="K65" s="25"/>
      <c r="L65" s="35">
        <f t="shared" si="1"/>
        <v>0</v>
      </c>
      <c r="M65" s="17"/>
      <c r="N65" s="1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15.75" customHeight="1" x14ac:dyDescent="0.25">
      <c r="B66" s="21"/>
      <c r="C66" s="21"/>
      <c r="D66" s="21"/>
      <c r="E66" s="22"/>
      <c r="F66" s="22"/>
      <c r="G66" s="22"/>
      <c r="H66" s="23"/>
      <c r="I66" s="24"/>
      <c r="J66" s="23"/>
      <c r="K66" s="25"/>
      <c r="L66" s="35">
        <f t="shared" si="1"/>
        <v>0</v>
      </c>
      <c r="M66" s="17"/>
      <c r="N66" s="1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ht="15.75" customHeight="1" x14ac:dyDescent="0.25">
      <c r="B67" s="21"/>
      <c r="C67" s="21"/>
      <c r="D67" s="21"/>
      <c r="E67" s="22"/>
      <c r="F67" s="22"/>
      <c r="G67" s="22"/>
      <c r="H67" s="23"/>
      <c r="I67" s="24"/>
      <c r="J67" s="23"/>
      <c r="K67" s="25"/>
      <c r="L67" s="35">
        <f t="shared" si="1"/>
        <v>0</v>
      </c>
      <c r="M67" s="17"/>
      <c r="N67" s="1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ht="15.75" customHeight="1" x14ac:dyDescent="0.25">
      <c r="B68" s="21"/>
      <c r="C68" s="21"/>
      <c r="D68" s="21"/>
      <c r="E68" s="22"/>
      <c r="F68" s="22"/>
      <c r="G68" s="22"/>
      <c r="H68" s="23"/>
      <c r="I68" s="24"/>
      <c r="J68" s="23"/>
      <c r="K68" s="25"/>
      <c r="L68" s="35">
        <f t="shared" si="1"/>
        <v>0</v>
      </c>
      <c r="M68" s="17"/>
      <c r="N68" s="1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ht="15.75" customHeight="1" x14ac:dyDescent="0.25">
      <c r="B69" s="21"/>
      <c r="C69" s="21"/>
      <c r="D69" s="21"/>
      <c r="E69" s="22"/>
      <c r="F69" s="22"/>
      <c r="G69" s="22"/>
      <c r="H69" s="23"/>
      <c r="I69" s="24"/>
      <c r="J69" s="23"/>
      <c r="K69" s="25"/>
      <c r="L69" s="35">
        <f t="shared" si="1"/>
        <v>0</v>
      </c>
      <c r="M69" s="17"/>
      <c r="N69" s="1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ht="15.75" customHeight="1" x14ac:dyDescent="0.25">
      <c r="B70" s="21"/>
      <c r="C70" s="21"/>
      <c r="D70" s="21"/>
      <c r="E70" s="22"/>
      <c r="F70" s="22"/>
      <c r="G70" s="22"/>
      <c r="H70" s="23"/>
      <c r="I70" s="24"/>
      <c r="J70" s="23"/>
      <c r="K70" s="25"/>
      <c r="L70" s="35">
        <f t="shared" si="1"/>
        <v>0</v>
      </c>
      <c r="M70" s="17"/>
      <c r="N70" s="1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ht="15.75" customHeight="1" x14ac:dyDescent="0.25">
      <c r="B71" s="21"/>
      <c r="C71" s="21"/>
      <c r="D71" s="21"/>
      <c r="E71" s="22"/>
      <c r="F71" s="22"/>
      <c r="G71" s="22"/>
      <c r="H71" s="23"/>
      <c r="I71" s="24"/>
      <c r="J71" s="23"/>
      <c r="K71" s="25"/>
      <c r="L71" s="35">
        <f t="shared" si="1"/>
        <v>0</v>
      </c>
      <c r="M71" s="17"/>
      <c r="N71" s="1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5.75" customHeight="1" x14ac:dyDescent="0.25">
      <c r="B72" s="21"/>
      <c r="C72" s="21"/>
      <c r="D72" s="21"/>
      <c r="E72" s="22"/>
      <c r="F72" s="22"/>
      <c r="G72" s="22"/>
      <c r="H72" s="23"/>
      <c r="I72" s="24"/>
      <c r="J72" s="23"/>
      <c r="K72" s="25"/>
      <c r="L72" s="35">
        <f t="shared" si="1"/>
        <v>0</v>
      </c>
      <c r="M72" s="17"/>
      <c r="N72" s="1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2:28" ht="15.75" customHeight="1" x14ac:dyDescent="0.25">
      <c r="B73" s="21"/>
      <c r="C73" s="21"/>
      <c r="D73" s="21"/>
      <c r="E73" s="22"/>
      <c r="F73" s="22"/>
      <c r="G73" s="22"/>
      <c r="H73" s="23"/>
      <c r="I73" s="24"/>
      <c r="J73" s="23"/>
      <c r="K73" s="25"/>
      <c r="L73" s="35">
        <f t="shared" si="1"/>
        <v>0</v>
      </c>
      <c r="M73" s="17"/>
      <c r="N73" s="1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2:28" ht="15.75" customHeight="1" x14ac:dyDescent="0.25">
      <c r="B74" s="21"/>
      <c r="C74" s="21"/>
      <c r="D74" s="21"/>
      <c r="E74" s="22"/>
      <c r="F74" s="22"/>
      <c r="G74" s="22"/>
      <c r="H74" s="23"/>
      <c r="I74" s="24"/>
      <c r="J74" s="23"/>
      <c r="K74" s="25"/>
      <c r="L74" s="35">
        <f t="shared" si="1"/>
        <v>0</v>
      </c>
      <c r="M74" s="17"/>
      <c r="N74" s="1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2:28" ht="15.75" customHeight="1" x14ac:dyDescent="0.25">
      <c r="B75" s="21"/>
      <c r="C75" s="21"/>
      <c r="D75" s="21"/>
      <c r="E75" s="22"/>
      <c r="F75" s="22"/>
      <c r="G75" s="22"/>
      <c r="H75" s="23"/>
      <c r="I75" s="24"/>
      <c r="J75" s="23"/>
      <c r="K75" s="25"/>
      <c r="L75" s="35">
        <f t="shared" si="1"/>
        <v>0</v>
      </c>
      <c r="M75" s="17"/>
      <c r="N75" s="1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2:28" ht="15.75" customHeight="1" x14ac:dyDescent="0.25">
      <c r="B76" s="21"/>
      <c r="C76" s="21"/>
      <c r="D76" s="21"/>
      <c r="E76" s="22"/>
      <c r="F76" s="22"/>
      <c r="G76" s="22"/>
      <c r="H76" s="23"/>
      <c r="I76" s="24"/>
      <c r="J76" s="23"/>
      <c r="K76" s="25"/>
      <c r="L76" s="35">
        <f t="shared" si="1"/>
        <v>0</v>
      </c>
      <c r="M76" s="17"/>
      <c r="N76" s="1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2:28" ht="15.75" customHeight="1" x14ac:dyDescent="0.25">
      <c r="B77" s="21"/>
      <c r="C77" s="21"/>
      <c r="D77" s="21"/>
      <c r="E77" s="22"/>
      <c r="F77" s="22"/>
      <c r="G77" s="22"/>
      <c r="H77" s="23"/>
      <c r="I77" s="24"/>
      <c r="J77" s="23"/>
      <c r="K77" s="25"/>
      <c r="L77" s="35">
        <f t="shared" si="1"/>
        <v>0</v>
      </c>
      <c r="M77" s="17"/>
      <c r="N77" s="1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2:28" ht="15.75" customHeight="1" x14ac:dyDescent="0.25">
      <c r="B78" s="21"/>
      <c r="C78" s="21"/>
      <c r="D78" s="21"/>
      <c r="E78" s="22"/>
      <c r="F78" s="22"/>
      <c r="G78" s="22"/>
      <c r="H78" s="23"/>
      <c r="I78" s="24"/>
      <c r="J78" s="23"/>
      <c r="K78" s="25"/>
      <c r="L78" s="35">
        <f t="shared" si="1"/>
        <v>0</v>
      </c>
      <c r="M78" s="17"/>
      <c r="N78" s="1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2:28" ht="15.75" customHeight="1" x14ac:dyDescent="0.25">
      <c r="B79" s="21"/>
      <c r="C79" s="21"/>
      <c r="D79" s="21"/>
      <c r="E79" s="22"/>
      <c r="F79" s="22"/>
      <c r="G79" s="22"/>
      <c r="H79" s="23"/>
      <c r="I79" s="24"/>
      <c r="J79" s="23"/>
      <c r="K79" s="25"/>
      <c r="L79" s="35">
        <f t="shared" si="1"/>
        <v>0</v>
      </c>
      <c r="M79" s="17"/>
      <c r="N79" s="1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2:28" ht="15.75" customHeight="1" x14ac:dyDescent="0.25">
      <c r="B80" s="21"/>
      <c r="C80" s="21"/>
      <c r="D80" s="21"/>
      <c r="E80" s="22"/>
      <c r="F80" s="22"/>
      <c r="G80" s="22"/>
      <c r="H80" s="23"/>
      <c r="I80" s="24"/>
      <c r="J80" s="23"/>
      <c r="K80" s="25"/>
      <c r="L80" s="35">
        <f t="shared" si="1"/>
        <v>0</v>
      </c>
      <c r="M80" s="17"/>
      <c r="N80" s="1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2:28" ht="15.75" customHeight="1" x14ac:dyDescent="0.25">
      <c r="B81" s="21"/>
      <c r="C81" s="21"/>
      <c r="D81" s="21"/>
      <c r="E81" s="22"/>
      <c r="F81" s="22"/>
      <c r="G81" s="22"/>
      <c r="H81" s="23"/>
      <c r="I81" s="24"/>
      <c r="J81" s="23"/>
      <c r="K81" s="25"/>
      <c r="L81" s="35">
        <f t="shared" si="1"/>
        <v>0</v>
      </c>
      <c r="M81" s="17"/>
      <c r="N81" s="1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2:28" ht="15.75" customHeight="1" x14ac:dyDescent="0.25">
      <c r="B82" s="26"/>
      <c r="C82" s="26"/>
      <c r="D82" s="26"/>
      <c r="E82" s="27"/>
      <c r="F82" s="27"/>
      <c r="G82" s="27"/>
      <c r="H82" s="23"/>
      <c r="I82" s="24"/>
      <c r="J82" s="23"/>
      <c r="K82" s="25"/>
      <c r="L82" s="36">
        <f t="shared" si="1"/>
        <v>0</v>
      </c>
      <c r="M82" s="17"/>
      <c r="N82" s="1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2:28" ht="15.75" customHeight="1" x14ac:dyDescent="0.25">
      <c r="B83" s="51" t="s">
        <v>27</v>
      </c>
      <c r="C83" s="52"/>
      <c r="D83" s="52"/>
      <c r="E83" s="52"/>
      <c r="F83" s="52"/>
      <c r="G83" s="52"/>
      <c r="H83" s="52"/>
      <c r="I83" s="53"/>
      <c r="J83" s="37">
        <f>SUM(J41:J82)</f>
        <v>0</v>
      </c>
      <c r="K83" s="37">
        <f>IF(SUM(K41:K82)&gt;56028960,"EXCEDE LIMITE",SUM(K41:K82))</f>
        <v>0</v>
      </c>
      <c r="L83" s="37">
        <f>SUM(L41:L82)</f>
        <v>0</v>
      </c>
      <c r="M83" s="1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2:28" ht="15.75" customHeight="1" x14ac:dyDescent="0.25">
      <c r="B84" s="51" t="s">
        <v>15</v>
      </c>
      <c r="C84" s="52"/>
      <c r="D84" s="52"/>
      <c r="E84" s="52"/>
      <c r="F84" s="52"/>
      <c r="G84" s="52"/>
      <c r="H84" s="52"/>
      <c r="I84" s="53"/>
      <c r="J84" s="57"/>
      <c r="K84" s="53"/>
      <c r="L84" s="37">
        <f>IF(VALUE(SUBSTITUTE(G34,".","")) &lt;= 14007240, G34, "")</f>
        <v>0</v>
      </c>
      <c r="M84" s="1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2:28" ht="15.75" customHeight="1" x14ac:dyDescent="0.25">
      <c r="B85" s="51" t="s">
        <v>28</v>
      </c>
      <c r="C85" s="52"/>
      <c r="D85" s="52"/>
      <c r="E85" s="52"/>
      <c r="F85" s="52"/>
      <c r="G85" s="52"/>
      <c r="H85" s="52"/>
      <c r="I85" s="53"/>
      <c r="J85" s="51"/>
      <c r="K85" s="53"/>
      <c r="L85" s="37" t="str">
        <f>IF(L83+L84=0,"",L83+L84)</f>
        <v/>
      </c>
      <c r="M85" s="1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2:28" ht="15.75" customHeight="1" x14ac:dyDescent="0.25">
      <c r="B86" s="67" t="s">
        <v>29</v>
      </c>
      <c r="C86" s="52"/>
      <c r="D86" s="52"/>
      <c r="E86" s="52"/>
      <c r="F86" s="52"/>
      <c r="G86" s="52"/>
      <c r="H86" s="28" t="s">
        <v>30</v>
      </c>
      <c r="I86" s="39">
        <v>70036200</v>
      </c>
      <c r="J86" s="29" t="s">
        <v>31</v>
      </c>
      <c r="K86" s="38">
        <f>(K83+L84)/I86</f>
        <v>0</v>
      </c>
      <c r="L86" s="38" t="str">
        <f>IF(OR(L85="",I86=""),"",IF(VALUE(L85)&lt;=VALUE(I86),0,(VALUE(L85)-VALUE(I86))/VALUE(I86)))</f>
        <v/>
      </c>
      <c r="M86" s="1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2:28" ht="15.75" customHeight="1" x14ac:dyDescent="0.25">
      <c r="B87" s="41"/>
      <c r="C87" s="42"/>
      <c r="D87" s="42"/>
      <c r="E87" s="42"/>
      <c r="F87" s="42"/>
      <c r="G87" s="42"/>
      <c r="H87" s="42"/>
      <c r="I87" s="42"/>
      <c r="J87" s="42"/>
      <c r="K87" s="56"/>
      <c r="L87" s="4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8" ht="15.75" customHeight="1" x14ac:dyDescent="0.25">
      <c r="B88" s="17"/>
      <c r="C88" s="17"/>
      <c r="D88" s="17"/>
      <c r="E88" s="17"/>
      <c r="F88" s="17"/>
      <c r="G88" s="17"/>
      <c r="H88" s="17"/>
      <c r="I88" s="17"/>
      <c r="J88" s="7"/>
      <c r="L88" s="1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8" ht="15.75" customHeight="1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41"/>
      <c r="L89" s="42"/>
      <c r="M89" s="42"/>
      <c r="N89" s="42"/>
      <c r="O89" s="42"/>
      <c r="P89" s="42"/>
      <c r="Q89" s="42"/>
      <c r="R89" s="42"/>
      <c r="S89" s="42"/>
      <c r="T89" s="2"/>
      <c r="U89" s="2"/>
      <c r="V89" s="2"/>
      <c r="W89" s="2"/>
      <c r="X89" s="2"/>
      <c r="Y89" s="2"/>
      <c r="Z89" s="2"/>
      <c r="AA89" s="2"/>
    </row>
    <row r="90" spans="2:28" ht="15.75" customHeight="1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30"/>
      <c r="L90" s="3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8" ht="15.75" customHeight="1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8" ht="15.75" customHeight="1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8" ht="15.75" customHeight="1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8" ht="15.75" customHeight="1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8" ht="15.75" customHeight="1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8" ht="15.75" customHeight="1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2:28" ht="15.75" customHeight="1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2:28" ht="15.75" customHeight="1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2:28" ht="15.75" customHeight="1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2:28" ht="15.75" customHeight="1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2:28" ht="15.75" customHeight="1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2:28" ht="15.75" customHeight="1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2:28" ht="15.75" customHeight="1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2:28" ht="15.75" customHeight="1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2:28" ht="15.75" customHeight="1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2:28" ht="15.75" customHeight="1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2:28" ht="15.75" customHeight="1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2:28" ht="15.75" customHeight="1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2:28" ht="15.75" customHeight="1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2:28" ht="15.75" customHeight="1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2:28" ht="15.75" customHeight="1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2:28" ht="15.75" customHeight="1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2:28" ht="15.75" customHeight="1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2:28" ht="15.75" customHeight="1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2:28" ht="15.75" customHeight="1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2:28" ht="15.75" customHeight="1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2:28" ht="15.75" customHeight="1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2:28" ht="15.75" customHeight="1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2:28" ht="15.75" customHeight="1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2:28" ht="15.75" customHeight="1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2:28" ht="15.75" customHeight="1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2:28" ht="15.75" customHeight="1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2:28" ht="15.75" customHeight="1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2:28" ht="15.75" customHeight="1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2:28" ht="15.75" customHeight="1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2:28" ht="15.75" customHeight="1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2:28" ht="15.75" customHeight="1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2:28" ht="15.75" customHeight="1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2:28" ht="15.75" customHeight="1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2:28" ht="15.75" customHeight="1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2:28" ht="15.75" customHeight="1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2:28" ht="15.75" customHeight="1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2:28" ht="15.75" customHeight="1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2:28" ht="15.75" customHeight="1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2:28" ht="15.75" customHeight="1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2:28" ht="15.75" customHeight="1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2:28" ht="15.75" customHeight="1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2:28" ht="15.75" customHeight="1" x14ac:dyDescent="0.25">
      <c r="B138" s="17" t="s">
        <v>32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2:28" ht="15.75" customHeight="1" x14ac:dyDescent="0.25">
      <c r="B139" s="17" t="s">
        <v>33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2:28" ht="15.75" customHeight="1" x14ac:dyDescent="0.25">
      <c r="B140" s="17" t="s">
        <v>34</v>
      </c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2:28" ht="15.75" customHeight="1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2:28" ht="15.75" customHeight="1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2:28" ht="15.75" customHeight="1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2:28" ht="15.75" customHeight="1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2:28" ht="15.75" customHeight="1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2:28" ht="15.75" customHeight="1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2:28" ht="15.75" customHeight="1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2:28" ht="15.75" customHeight="1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2:28" ht="15.75" customHeight="1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2:28" ht="15.75" customHeight="1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2:28" ht="15.75" customHeight="1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2:28" ht="15.75" customHeight="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2:28" ht="15.75" customHeight="1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2:28" ht="15.75" customHeight="1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2:28" ht="15.75" customHeight="1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2:28" ht="15.75" customHeight="1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2:28" ht="15.75" customHeight="1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2:28" ht="15.75" customHeight="1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2:28" ht="15.75" customHeight="1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2:28" ht="15.75" customHeight="1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2:28" ht="15.75" customHeight="1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2:28" ht="15.75" customHeight="1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2:28" ht="15.75" customHeight="1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2:28" ht="15.75" customHeight="1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2:28" ht="15.75" customHeight="1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2:28" ht="15.75" customHeight="1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2:28" ht="15.75" customHeight="1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2:28" ht="15.75" customHeight="1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2:28" ht="15.75" customHeight="1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2:28" ht="15.75" customHeight="1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2:28" ht="15.75" customHeight="1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2:28" ht="15.75" customHeight="1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2:28" ht="15.75" customHeight="1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2:28" ht="15.75" customHeight="1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2:28" ht="15.75" customHeight="1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2:28" ht="15.75" customHeight="1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2:28" ht="15.75" customHeight="1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2:28" ht="15.75" customHeight="1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2:28" ht="15.75" customHeight="1" x14ac:dyDescent="0.25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2:28" ht="15.75" customHeight="1" x14ac:dyDescent="0.25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2:28" ht="15.75" customHeight="1" x14ac:dyDescent="0.25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2:28" ht="15.75" customHeight="1" x14ac:dyDescent="0.25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2:28" ht="15.75" customHeight="1" x14ac:dyDescent="0.25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2:28" ht="15.75" customHeight="1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2:28" ht="15.75" customHeight="1" x14ac:dyDescent="0.25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2:28" ht="15.75" customHeight="1" x14ac:dyDescent="0.25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2:28" ht="15.75" customHeight="1" x14ac:dyDescent="0.25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2:28" ht="15.75" customHeight="1" x14ac:dyDescent="0.25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2:28" ht="15.75" customHeight="1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2:28" ht="15.75" customHeight="1" x14ac:dyDescent="0.25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2:28" ht="15.75" customHeight="1" x14ac:dyDescent="0.25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2:28" ht="15.75" customHeight="1" x14ac:dyDescent="0.25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2:28" ht="15.75" customHeight="1" x14ac:dyDescent="0.25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2:28" ht="15.75" customHeight="1" x14ac:dyDescent="0.25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2:28" ht="15.75" customHeight="1" x14ac:dyDescent="0.25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2:28" ht="15.75" customHeight="1" x14ac:dyDescent="0.25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2:28" ht="15.75" customHeight="1" x14ac:dyDescent="0.25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2:28" ht="15.75" customHeight="1" x14ac:dyDescent="0.25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2:28" ht="15.75" customHeight="1" x14ac:dyDescent="0.25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2:28" ht="15.75" customHeight="1" x14ac:dyDescent="0.25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2:28" ht="15.75" customHeight="1" x14ac:dyDescent="0.25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2:28" ht="15.75" customHeight="1" x14ac:dyDescent="0.25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2:28" ht="15.75" customHeight="1" x14ac:dyDescent="0.25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2:28" ht="15.75" customHeight="1" x14ac:dyDescent="0.25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2:28" ht="15.75" customHeight="1" x14ac:dyDescent="0.25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2:28" ht="15.75" customHeight="1" x14ac:dyDescent="0.25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2:28" ht="15.75" customHeight="1" x14ac:dyDescent="0.25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2:28" ht="15.75" customHeight="1" x14ac:dyDescent="0.25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2:28" ht="15.75" customHeight="1" x14ac:dyDescent="0.25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2:28" ht="15.75" customHeight="1" x14ac:dyDescent="0.25"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2:28" ht="15.75" customHeight="1" x14ac:dyDescent="0.25"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2:28" ht="15.75" customHeight="1" x14ac:dyDescent="0.25"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2:28" ht="15.75" customHeight="1" x14ac:dyDescent="0.25"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2:28" ht="15.75" customHeight="1" x14ac:dyDescent="0.25"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2:28" ht="15.75" customHeight="1" x14ac:dyDescent="0.25"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2:28" ht="15.75" customHeight="1" x14ac:dyDescent="0.25"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2:28" ht="15.75" customHeight="1" x14ac:dyDescent="0.25"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2:28" ht="15.75" customHeight="1" x14ac:dyDescent="0.25"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2:28" ht="15.75" customHeight="1" x14ac:dyDescent="0.25"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2:28" ht="15.75" customHeight="1" x14ac:dyDescent="0.25"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2:28" ht="15.75" customHeight="1" x14ac:dyDescent="0.25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2:28" ht="15.75" customHeight="1" x14ac:dyDescent="0.25"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2:28" ht="15.75" customHeight="1" x14ac:dyDescent="0.25"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2:28" ht="15.75" customHeight="1" x14ac:dyDescent="0.25"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2:28" ht="15.75" customHeight="1" x14ac:dyDescent="0.25"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2:28" ht="15.75" customHeight="1" x14ac:dyDescent="0.25"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2:28" ht="15.75" customHeight="1" x14ac:dyDescent="0.25"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2:28" ht="15.75" customHeight="1" x14ac:dyDescent="0.25"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2:28" ht="15.75" customHeight="1" x14ac:dyDescent="0.25"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2:28" ht="15.75" customHeight="1" x14ac:dyDescent="0.25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2:28" ht="15.75" customHeight="1" x14ac:dyDescent="0.25"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2:28" ht="15.75" customHeight="1" x14ac:dyDescent="0.25"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2:28" ht="15.75" customHeight="1" x14ac:dyDescent="0.25"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2:28" ht="15.75" customHeight="1" x14ac:dyDescent="0.25"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2:28" ht="15.75" customHeight="1" x14ac:dyDescent="0.25"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2:28" ht="15.75" customHeight="1" x14ac:dyDescent="0.25"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2:28" ht="15.75" customHeight="1" x14ac:dyDescent="0.25"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2:28" ht="15.75" customHeight="1" x14ac:dyDescent="0.25"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2:28" ht="15.75" customHeight="1" x14ac:dyDescent="0.25"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2:28" ht="15.75" customHeight="1" x14ac:dyDescent="0.2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2:28" ht="15.75" customHeight="1" x14ac:dyDescent="0.25"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2:28" ht="15.75" customHeight="1" x14ac:dyDescent="0.25"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2:28" ht="15.75" customHeight="1" x14ac:dyDescent="0.25"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2:28" ht="15.75" customHeight="1" x14ac:dyDescent="0.25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2:28" ht="15.75" customHeight="1" x14ac:dyDescent="0.25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2:28" ht="15.75" customHeight="1" x14ac:dyDescent="0.25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2:28" ht="15.75" customHeight="1" x14ac:dyDescent="0.25"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2:28" ht="15.75" customHeight="1" x14ac:dyDescent="0.25"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2:28" ht="15.75" customHeight="1" x14ac:dyDescent="0.25"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2:28" ht="15.75" customHeight="1" x14ac:dyDescent="0.25"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2:28" ht="15.75" customHeight="1" x14ac:dyDescent="0.25"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2:28" ht="15.75" customHeight="1" x14ac:dyDescent="0.25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2:28" ht="15.75" customHeight="1" x14ac:dyDescent="0.2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2:28" ht="15.75" customHeight="1" x14ac:dyDescent="0.25"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2:28" ht="15.75" customHeight="1" x14ac:dyDescent="0.25"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2:28" ht="15.75" customHeight="1" x14ac:dyDescent="0.25"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2:28" ht="15.75" customHeight="1" x14ac:dyDescent="0.25"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2:28" ht="15.75" customHeight="1" x14ac:dyDescent="0.25"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2:28" ht="15.75" customHeight="1" x14ac:dyDescent="0.25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2:28" ht="15.75" customHeight="1" x14ac:dyDescent="0.25"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2:28" ht="15.75" customHeight="1" x14ac:dyDescent="0.25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2:28" ht="15.75" customHeight="1" x14ac:dyDescent="0.25"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2:28" ht="15.75" customHeight="1" x14ac:dyDescent="0.25"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2:28" ht="15.75" customHeight="1" x14ac:dyDescent="0.25"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2:28" ht="15.75" customHeight="1" x14ac:dyDescent="0.25"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2:28" ht="15.75" customHeight="1" x14ac:dyDescent="0.25"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2:28" ht="15.75" customHeight="1" x14ac:dyDescent="0.25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2:28" ht="15.75" customHeight="1" x14ac:dyDescent="0.25"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2:28" ht="15.75" customHeight="1" x14ac:dyDescent="0.25"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2:28" ht="15.75" customHeight="1" x14ac:dyDescent="0.25"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2:28" ht="15.75" customHeight="1" x14ac:dyDescent="0.2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2:28" ht="15.75" customHeight="1" x14ac:dyDescent="0.25"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2:28" ht="15.75" customHeight="1" x14ac:dyDescent="0.25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2:28" ht="15.75" customHeight="1" x14ac:dyDescent="0.2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2:28" ht="15.75" customHeight="1" x14ac:dyDescent="0.25"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2:28" ht="15.75" customHeight="1" x14ac:dyDescent="0.25"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2:28" ht="15.75" customHeight="1" x14ac:dyDescent="0.25"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2:28" ht="15.75" customHeight="1" x14ac:dyDescent="0.25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2:28" ht="15.75" customHeight="1" x14ac:dyDescent="0.25"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2:28" ht="15.75" customHeight="1" x14ac:dyDescent="0.25"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2:28" ht="15.75" customHeight="1" x14ac:dyDescent="0.25"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2:28" ht="15.75" customHeight="1" x14ac:dyDescent="0.25"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2:28" ht="15.75" customHeight="1" x14ac:dyDescent="0.25"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2:28" ht="15.75" customHeight="1" x14ac:dyDescent="0.25"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2:28" ht="15.75" customHeight="1" x14ac:dyDescent="0.25"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2:28" ht="15.75" customHeight="1" x14ac:dyDescent="0.25"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2:28" ht="15.75" customHeight="1" x14ac:dyDescent="0.25"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2:28" ht="15.75" customHeight="1" x14ac:dyDescent="0.25"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2:28" ht="15.75" customHeight="1" x14ac:dyDescent="0.25"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2:28" ht="15.75" customHeight="1" x14ac:dyDescent="0.25"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2:28" ht="15.75" customHeight="1" x14ac:dyDescent="0.25"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2:28" ht="15.75" customHeight="1" x14ac:dyDescent="0.25"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2:28" ht="15.75" customHeight="1" x14ac:dyDescent="0.25"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2:28" ht="15.75" customHeight="1" x14ac:dyDescent="0.25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2:28" ht="15.75" customHeight="1" x14ac:dyDescent="0.25"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2:28" ht="15.75" customHeight="1" x14ac:dyDescent="0.25"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2:28" ht="15.75" customHeight="1" x14ac:dyDescent="0.25"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2:28" ht="15.75" customHeight="1" x14ac:dyDescent="0.25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2:28" ht="15.75" customHeight="1" x14ac:dyDescent="0.25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2:28" ht="15.75" customHeight="1" x14ac:dyDescent="0.25"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2:28" ht="15.75" customHeight="1" x14ac:dyDescent="0.25"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2:28" ht="15.75" customHeight="1" x14ac:dyDescent="0.25"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2:28" ht="15.75" customHeight="1" x14ac:dyDescent="0.25"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2:28" ht="15.75" customHeight="1" x14ac:dyDescent="0.25"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2:28" ht="15.75" customHeight="1" x14ac:dyDescent="0.25"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2:28" ht="15.75" customHeight="1" x14ac:dyDescent="0.25"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2:28" ht="15.75" customHeight="1" x14ac:dyDescent="0.25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2:28" ht="15.75" customHeight="1" x14ac:dyDescent="0.25"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2:28" ht="15.75" customHeight="1" x14ac:dyDescent="0.25"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2:28" ht="15.75" customHeight="1" x14ac:dyDescent="0.25"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2:28" ht="15.75" customHeight="1" x14ac:dyDescent="0.25"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2:28" ht="15.75" customHeight="1" x14ac:dyDescent="0.25"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2:28" ht="15.75" customHeight="1" x14ac:dyDescent="0.25"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2:28" ht="15.75" customHeight="1" x14ac:dyDescent="0.25"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2:28" ht="15.75" customHeight="1" x14ac:dyDescent="0.25"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2:28" ht="15.75" customHeight="1" x14ac:dyDescent="0.25"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2:28" ht="15.75" customHeight="1" x14ac:dyDescent="0.25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2:28" ht="15.75" customHeight="1" x14ac:dyDescent="0.25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2:28" ht="15.75" customHeight="1" x14ac:dyDescent="0.25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2:28" ht="15.75" customHeight="1" x14ac:dyDescent="0.25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2:28" ht="15.75" customHeight="1" x14ac:dyDescent="0.25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2:28" ht="15.75" customHeight="1" x14ac:dyDescent="0.25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2:28" ht="15.75" customHeight="1" x14ac:dyDescent="0.25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2:28" ht="15.75" customHeight="1" x14ac:dyDescent="0.25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2:28" ht="15.75" customHeight="1" x14ac:dyDescent="0.25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2:28" ht="15.75" customHeight="1" x14ac:dyDescent="0.25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2:28" ht="15.75" customHeight="1" x14ac:dyDescent="0.25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2:28" ht="15.75" customHeight="1" x14ac:dyDescent="0.25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2:28" ht="15.75" customHeight="1" x14ac:dyDescent="0.25"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2:28" ht="15.75" customHeight="1" x14ac:dyDescent="0.25"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2:28" ht="15.75" customHeight="1" x14ac:dyDescent="0.25"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2:28" ht="15.75" customHeight="1" x14ac:dyDescent="0.25"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2:28" ht="15.75" customHeight="1" x14ac:dyDescent="0.25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2:28" ht="15.75" customHeight="1" x14ac:dyDescent="0.25"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2:28" ht="15.75" customHeight="1" x14ac:dyDescent="0.25"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2:28" ht="15.75" customHeight="1" x14ac:dyDescent="0.25"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2:28" ht="15.75" customHeight="1" x14ac:dyDescent="0.25"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2:28" ht="15.75" customHeight="1" x14ac:dyDescent="0.25"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2:28" ht="15.75" customHeight="1" x14ac:dyDescent="0.25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2:28" ht="15.75" customHeight="1" x14ac:dyDescent="0.25"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2:28" ht="15.75" customHeight="1" x14ac:dyDescent="0.25"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2:28" ht="15.75" customHeight="1" x14ac:dyDescent="0.25"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2:28" ht="15.75" customHeight="1" x14ac:dyDescent="0.25"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2:28" ht="15.75" customHeight="1" x14ac:dyDescent="0.25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2:28" ht="15.75" customHeight="1" x14ac:dyDescent="0.25"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2:28" ht="15.75" customHeight="1" x14ac:dyDescent="0.25"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2:28" ht="15.75" customHeight="1" x14ac:dyDescent="0.25"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2:28" ht="15.75" customHeight="1" x14ac:dyDescent="0.25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2:28" ht="15.75" customHeight="1" x14ac:dyDescent="0.25"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2:28" ht="15.75" customHeight="1" x14ac:dyDescent="0.25"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2:28" ht="15.75" customHeight="1" x14ac:dyDescent="0.25"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2:28" ht="15.75" customHeight="1" x14ac:dyDescent="0.25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2:28" ht="15.75" customHeight="1" x14ac:dyDescent="0.25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2:28" ht="15.75" customHeight="1" x14ac:dyDescent="0.25"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2:28" ht="15.75" customHeight="1" x14ac:dyDescent="0.25"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2:28" ht="15.75" customHeight="1" x14ac:dyDescent="0.25"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2:28" ht="15.75" customHeight="1" x14ac:dyDescent="0.25"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2:28" ht="15.75" customHeight="1" x14ac:dyDescent="0.25"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2:28" ht="15.75" customHeight="1" x14ac:dyDescent="0.25"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2:28" ht="15.75" customHeight="1" x14ac:dyDescent="0.25"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2:28" ht="15.75" customHeight="1" x14ac:dyDescent="0.25"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2:28" ht="15.75" customHeight="1" x14ac:dyDescent="0.25"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2:28" ht="15.75" customHeight="1" x14ac:dyDescent="0.25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2:28" ht="15.75" customHeight="1" x14ac:dyDescent="0.25"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2:28" ht="15.75" customHeight="1" x14ac:dyDescent="0.25"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2:28" ht="15.75" customHeight="1" x14ac:dyDescent="0.25"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2:28" ht="15.75" customHeight="1" x14ac:dyDescent="0.25"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2:28" ht="15.75" customHeight="1" x14ac:dyDescent="0.25"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2:28" ht="15.75" customHeight="1" x14ac:dyDescent="0.25"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2:28" ht="15.75" customHeight="1" x14ac:dyDescent="0.25"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2:28" ht="15.75" customHeight="1" x14ac:dyDescent="0.25"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2:28" ht="15.75" customHeight="1" x14ac:dyDescent="0.25"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2:28" ht="15.75" customHeight="1" x14ac:dyDescent="0.25"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2:28" ht="15.75" customHeight="1" x14ac:dyDescent="0.25"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2:28" ht="15.75" customHeight="1" x14ac:dyDescent="0.25"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2:28" ht="15.75" customHeight="1" x14ac:dyDescent="0.25"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2:28" ht="15.75" customHeight="1" x14ac:dyDescent="0.25"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2:28" ht="15.75" customHeight="1" x14ac:dyDescent="0.25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2:28" ht="15.75" customHeight="1" x14ac:dyDescent="0.25"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2:28" ht="15.75" customHeight="1" x14ac:dyDescent="0.25"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2:28" ht="15.75" customHeight="1" x14ac:dyDescent="0.25"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2:28" ht="15.75" customHeight="1" x14ac:dyDescent="0.25"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2:28" ht="15.75" customHeight="1" x14ac:dyDescent="0.25"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2:28" ht="15.75" customHeight="1" x14ac:dyDescent="0.25"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2:28" ht="15.75" customHeight="1" x14ac:dyDescent="0.25"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2:28" ht="15.75" customHeight="1" x14ac:dyDescent="0.25"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2:28" ht="15.75" customHeight="1" x14ac:dyDescent="0.25"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2:28" ht="15.75" customHeight="1" x14ac:dyDescent="0.25"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2:28" ht="15.75" customHeight="1" x14ac:dyDescent="0.25"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2:28" ht="15.75" customHeight="1" x14ac:dyDescent="0.25"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2:28" ht="15.75" customHeight="1" x14ac:dyDescent="0.25"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2:28" ht="15.75" customHeight="1" x14ac:dyDescent="0.25"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2:28" ht="15.75" customHeight="1" x14ac:dyDescent="0.25"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2:28" ht="15.75" customHeight="1" x14ac:dyDescent="0.25"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2:28" ht="15.75" customHeight="1" x14ac:dyDescent="0.25"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2:28" ht="15.75" customHeight="1" x14ac:dyDescent="0.25"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2:28" ht="15.75" customHeight="1" x14ac:dyDescent="0.25"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2:28" ht="15.75" customHeight="1" x14ac:dyDescent="0.25"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2:28" ht="15.75" customHeight="1" x14ac:dyDescent="0.25"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2:28" ht="15.75" customHeight="1" x14ac:dyDescent="0.25"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2:28" ht="15.75" customHeight="1" x14ac:dyDescent="0.25"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2:28" ht="15.75" customHeight="1" x14ac:dyDescent="0.25"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2:28" ht="15.75" customHeight="1" x14ac:dyDescent="0.25"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2:28" ht="15.75" customHeight="1" x14ac:dyDescent="0.25"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2:28" ht="15.75" customHeight="1" x14ac:dyDescent="0.25"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2:28" ht="15.75" customHeight="1" x14ac:dyDescent="0.25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2:28" ht="15.75" customHeight="1" x14ac:dyDescent="0.25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2:28" ht="15.75" customHeight="1" x14ac:dyDescent="0.25"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2:28" ht="15.75" customHeight="1" x14ac:dyDescent="0.25"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2:28" ht="15.75" customHeight="1" x14ac:dyDescent="0.25"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2:28" ht="15.75" customHeight="1" x14ac:dyDescent="0.25"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2:28" ht="15.75" customHeight="1" x14ac:dyDescent="0.25"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2:28" ht="15.75" customHeight="1" x14ac:dyDescent="0.25"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2:28" ht="15.75" customHeight="1" x14ac:dyDescent="0.25"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2:28" ht="15.75" customHeight="1" x14ac:dyDescent="0.25"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2:28" ht="15.75" customHeight="1" x14ac:dyDescent="0.25"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2:28" ht="15.75" customHeight="1" x14ac:dyDescent="0.25"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2:28" ht="15.75" customHeight="1" x14ac:dyDescent="0.25"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2:28" ht="15.75" customHeight="1" x14ac:dyDescent="0.25"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2:28" ht="15.75" customHeight="1" x14ac:dyDescent="0.25"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2:28" ht="15.75" customHeight="1" x14ac:dyDescent="0.25"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2:28" ht="15.75" customHeight="1" x14ac:dyDescent="0.25"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2:28" ht="15.75" customHeight="1" x14ac:dyDescent="0.25"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2:28" ht="15.75" customHeight="1" x14ac:dyDescent="0.25"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2:28" ht="15.75" customHeight="1" x14ac:dyDescent="0.25"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2:28" ht="15.75" customHeight="1" x14ac:dyDescent="0.25"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2:28" ht="15.75" customHeight="1" x14ac:dyDescent="0.25"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2:28" ht="15.75" customHeight="1" x14ac:dyDescent="0.25"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2:28" ht="15.75" customHeight="1" x14ac:dyDescent="0.25"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2:28" ht="15.75" customHeight="1" x14ac:dyDescent="0.25"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2:28" ht="15.75" customHeight="1" x14ac:dyDescent="0.25"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2:28" ht="15.75" customHeight="1" x14ac:dyDescent="0.25"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2:28" ht="15.75" customHeight="1" x14ac:dyDescent="0.25"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2:28" ht="15.75" customHeight="1" x14ac:dyDescent="0.25"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2:28" ht="15.75" customHeight="1" x14ac:dyDescent="0.25"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2:28" ht="15.75" customHeight="1" x14ac:dyDescent="0.25"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2:28" ht="15.75" customHeight="1" x14ac:dyDescent="0.25"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2:28" ht="15.75" customHeight="1" x14ac:dyDescent="0.25"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2:28" ht="15.75" customHeight="1" x14ac:dyDescent="0.25"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2:28" ht="15.75" customHeight="1" x14ac:dyDescent="0.25"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2:28" ht="15.75" customHeight="1" x14ac:dyDescent="0.25"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2:28" ht="15.75" customHeight="1" x14ac:dyDescent="0.25"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2:28" ht="15.75" customHeight="1" x14ac:dyDescent="0.25"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2:28" ht="15.75" customHeight="1" x14ac:dyDescent="0.25"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2:28" ht="15.75" customHeight="1" x14ac:dyDescent="0.25"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2:28" ht="15.75" customHeight="1" x14ac:dyDescent="0.25"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2:28" ht="15.75" customHeight="1" x14ac:dyDescent="0.25"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2:28" ht="15.75" customHeight="1" x14ac:dyDescent="0.25"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2:28" ht="15.75" customHeight="1" x14ac:dyDescent="0.25"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2:28" ht="15.75" customHeight="1" x14ac:dyDescent="0.25"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2:28" ht="15.75" customHeight="1" x14ac:dyDescent="0.25"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2:28" ht="15.75" customHeight="1" x14ac:dyDescent="0.25"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2:28" ht="15.75" customHeight="1" x14ac:dyDescent="0.25"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2:28" ht="15.75" customHeight="1" x14ac:dyDescent="0.25"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2:28" ht="15.75" customHeight="1" x14ac:dyDescent="0.25"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2:28" ht="15.75" customHeight="1" x14ac:dyDescent="0.25"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2:28" ht="15.75" customHeight="1" x14ac:dyDescent="0.25"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2:28" ht="15.75" customHeight="1" x14ac:dyDescent="0.25"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2:28" ht="15.75" customHeight="1" x14ac:dyDescent="0.25"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2:28" ht="15.75" customHeight="1" x14ac:dyDescent="0.25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2:28" ht="15.75" customHeight="1" x14ac:dyDescent="0.25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2:28" ht="15.75" customHeight="1" x14ac:dyDescent="0.25"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2:28" ht="15.75" customHeight="1" x14ac:dyDescent="0.25"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2:28" ht="15.75" customHeight="1" x14ac:dyDescent="0.25"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2:28" ht="15.75" customHeight="1" x14ac:dyDescent="0.25"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2:28" ht="15.75" customHeight="1" x14ac:dyDescent="0.25"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2:28" ht="15.75" customHeight="1" x14ac:dyDescent="0.25"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2:28" ht="15.75" customHeight="1" x14ac:dyDescent="0.25"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2:28" ht="15.75" customHeight="1" x14ac:dyDescent="0.25"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2:28" ht="15.75" customHeight="1" x14ac:dyDescent="0.25"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2:28" ht="15.75" customHeight="1" x14ac:dyDescent="0.25"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2:28" ht="15.75" customHeight="1" x14ac:dyDescent="0.25"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2:28" ht="15.75" customHeight="1" x14ac:dyDescent="0.25"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2:28" ht="15.75" customHeight="1" x14ac:dyDescent="0.25"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2:28" ht="15.75" customHeight="1" x14ac:dyDescent="0.25"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2:28" ht="15.75" customHeight="1" x14ac:dyDescent="0.25"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2:28" ht="15.75" customHeight="1" x14ac:dyDescent="0.25"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2:28" ht="15.75" customHeight="1" x14ac:dyDescent="0.25"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2:28" ht="15.75" customHeight="1" x14ac:dyDescent="0.25"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2:28" ht="15.75" customHeight="1" x14ac:dyDescent="0.25"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2:28" ht="15.75" customHeight="1" x14ac:dyDescent="0.25"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2:28" ht="15.75" customHeight="1" x14ac:dyDescent="0.25"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2:28" ht="15.75" customHeight="1" x14ac:dyDescent="0.25"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2:28" ht="15.75" customHeight="1" x14ac:dyDescent="0.25"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2:28" ht="15.75" customHeight="1" x14ac:dyDescent="0.25"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2:28" ht="15.75" customHeight="1" x14ac:dyDescent="0.25"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2:28" ht="15.75" customHeight="1" x14ac:dyDescent="0.25"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2:28" ht="15.75" customHeight="1" x14ac:dyDescent="0.25"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2:28" ht="15.75" customHeight="1" x14ac:dyDescent="0.25"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2:28" ht="15.75" customHeight="1" x14ac:dyDescent="0.25"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2:28" ht="15.75" customHeight="1" x14ac:dyDescent="0.25"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2:28" ht="15.75" customHeight="1" x14ac:dyDescent="0.25"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2:28" ht="15.75" customHeight="1" x14ac:dyDescent="0.25"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2:28" ht="15.75" customHeight="1" x14ac:dyDescent="0.25"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2:28" ht="15.75" customHeight="1" x14ac:dyDescent="0.25"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2:28" ht="15.75" customHeight="1" x14ac:dyDescent="0.25"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2:28" ht="15.75" customHeight="1" x14ac:dyDescent="0.25"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2:28" ht="15.75" customHeight="1" x14ac:dyDescent="0.25"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2:28" ht="15.75" customHeight="1" x14ac:dyDescent="0.25"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2:28" ht="15.75" customHeight="1" x14ac:dyDescent="0.25"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2:28" ht="15.75" customHeight="1" x14ac:dyDescent="0.25"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2:28" ht="15.75" customHeight="1" x14ac:dyDescent="0.25"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2:28" ht="15.75" customHeight="1" x14ac:dyDescent="0.25"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2:28" ht="15.75" customHeight="1" x14ac:dyDescent="0.25"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2:28" ht="15.75" customHeight="1" x14ac:dyDescent="0.25"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2:28" ht="15.75" customHeight="1" x14ac:dyDescent="0.25"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2:28" ht="15.75" customHeight="1" x14ac:dyDescent="0.25"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2:28" ht="15.75" customHeight="1" x14ac:dyDescent="0.25"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2:28" ht="15.75" customHeight="1" x14ac:dyDescent="0.25"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2:28" ht="15.75" customHeight="1" x14ac:dyDescent="0.25"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2:28" ht="15.75" customHeight="1" x14ac:dyDescent="0.25"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2:28" ht="15.75" customHeight="1" x14ac:dyDescent="0.25"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2:28" ht="15.75" customHeight="1" x14ac:dyDescent="0.25"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2:28" ht="15.75" customHeight="1" x14ac:dyDescent="0.25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2:28" ht="15.75" customHeight="1" x14ac:dyDescent="0.25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2:28" ht="15.75" customHeight="1" x14ac:dyDescent="0.25"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2:28" ht="15.75" customHeight="1" x14ac:dyDescent="0.25"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2:28" ht="15.75" customHeight="1" x14ac:dyDescent="0.25"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2:28" ht="15.75" customHeight="1" x14ac:dyDescent="0.25"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2:28" ht="15.75" customHeight="1" x14ac:dyDescent="0.25"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2:28" ht="15.75" customHeight="1" x14ac:dyDescent="0.25"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2:28" ht="15.75" customHeight="1" x14ac:dyDescent="0.25"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2:28" ht="15.75" customHeight="1" x14ac:dyDescent="0.25"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2:28" ht="15.75" customHeight="1" x14ac:dyDescent="0.25"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2:28" ht="15.75" customHeight="1" x14ac:dyDescent="0.25"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2:28" ht="15.75" customHeight="1" x14ac:dyDescent="0.25"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2:28" ht="15.75" customHeight="1" x14ac:dyDescent="0.25"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2:28" ht="15.75" customHeight="1" x14ac:dyDescent="0.25"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2:28" ht="15.75" customHeight="1" x14ac:dyDescent="0.25"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2:28" ht="15.75" customHeight="1" x14ac:dyDescent="0.25"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2:28" ht="15.75" customHeight="1" x14ac:dyDescent="0.25"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2:28" ht="15.75" customHeight="1" x14ac:dyDescent="0.25"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2:28" ht="15.75" customHeight="1" x14ac:dyDescent="0.25"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2:28" ht="15.75" customHeight="1" x14ac:dyDescent="0.25"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2:28" ht="15.75" customHeight="1" x14ac:dyDescent="0.25"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2:28" ht="15.75" customHeight="1" x14ac:dyDescent="0.25"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2:28" ht="15.75" customHeight="1" x14ac:dyDescent="0.25"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2:28" ht="15.75" customHeight="1" x14ac:dyDescent="0.25"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2:28" ht="15.75" customHeight="1" x14ac:dyDescent="0.25"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2:28" ht="15.75" customHeight="1" x14ac:dyDescent="0.25"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2:28" ht="15.75" customHeight="1" x14ac:dyDescent="0.25"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2:28" ht="15.75" customHeight="1" x14ac:dyDescent="0.25"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2:28" ht="15.75" customHeight="1" x14ac:dyDescent="0.25"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2:28" ht="15.75" customHeight="1" x14ac:dyDescent="0.25"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2:28" ht="15.75" customHeight="1" x14ac:dyDescent="0.25"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2:28" ht="15.75" customHeight="1" x14ac:dyDescent="0.25"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2:28" ht="15.75" customHeight="1" x14ac:dyDescent="0.25"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2:28" ht="15.75" customHeight="1" x14ac:dyDescent="0.25"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2:28" ht="15.75" customHeight="1" x14ac:dyDescent="0.25"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2:28" ht="15.75" customHeight="1" x14ac:dyDescent="0.25"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2:28" ht="15.75" customHeight="1" x14ac:dyDescent="0.25"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2:28" ht="15.75" customHeight="1" x14ac:dyDescent="0.25"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2:28" ht="15.75" customHeight="1" x14ac:dyDescent="0.25"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2:28" ht="15.75" customHeight="1" x14ac:dyDescent="0.25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2:28" ht="15.75" customHeight="1" x14ac:dyDescent="0.25"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2:28" ht="15.75" customHeight="1" x14ac:dyDescent="0.25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2:28" ht="15.75" customHeight="1" x14ac:dyDescent="0.25"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2:28" ht="15.75" customHeight="1" x14ac:dyDescent="0.25"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2:28" ht="15.75" customHeight="1" x14ac:dyDescent="0.25"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2:28" ht="15.75" customHeight="1" x14ac:dyDescent="0.25"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2:28" ht="15.75" customHeight="1" x14ac:dyDescent="0.25"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2:28" ht="15.75" customHeight="1" x14ac:dyDescent="0.25"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2:28" ht="15.75" customHeight="1" x14ac:dyDescent="0.25"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2:28" ht="15.75" customHeight="1" x14ac:dyDescent="0.25"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2:28" ht="15.75" customHeight="1" x14ac:dyDescent="0.25"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2:28" ht="15.75" customHeight="1" x14ac:dyDescent="0.25"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2:28" ht="15.75" customHeight="1" x14ac:dyDescent="0.25"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2:28" ht="15.75" customHeight="1" x14ac:dyDescent="0.25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2:28" ht="15.75" customHeight="1" x14ac:dyDescent="0.25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2:28" ht="15.75" customHeight="1" x14ac:dyDescent="0.25"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2:28" ht="15.75" customHeight="1" x14ac:dyDescent="0.25"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2:28" ht="15.75" customHeight="1" x14ac:dyDescent="0.25"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2:28" ht="15.75" customHeight="1" x14ac:dyDescent="0.25"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2:28" ht="15.75" customHeight="1" x14ac:dyDescent="0.25"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2:28" ht="15.75" customHeight="1" x14ac:dyDescent="0.25"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2:28" ht="15.75" customHeight="1" x14ac:dyDescent="0.25"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2:28" ht="15.75" customHeight="1" x14ac:dyDescent="0.25"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2:28" ht="15.75" customHeight="1" x14ac:dyDescent="0.25"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2:28" ht="15.75" customHeight="1" x14ac:dyDescent="0.25"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2:28" ht="15.75" customHeight="1" x14ac:dyDescent="0.25"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2:28" ht="15.75" customHeight="1" x14ac:dyDescent="0.25"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2:28" ht="15.75" customHeight="1" x14ac:dyDescent="0.25"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2:28" ht="15.75" customHeight="1" x14ac:dyDescent="0.25"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2:28" ht="15.75" customHeight="1" x14ac:dyDescent="0.25"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2:28" ht="15.75" customHeight="1" x14ac:dyDescent="0.25"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2:28" ht="15.75" customHeight="1" x14ac:dyDescent="0.25"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2:28" ht="15.75" customHeight="1" x14ac:dyDescent="0.25"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2:28" ht="15.75" customHeight="1" x14ac:dyDescent="0.25"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2:28" ht="15.75" customHeight="1" x14ac:dyDescent="0.25"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2:28" ht="15.75" customHeight="1" x14ac:dyDescent="0.25"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2:28" ht="15.75" customHeight="1" x14ac:dyDescent="0.25"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2:28" ht="15.75" customHeight="1" x14ac:dyDescent="0.25"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2:28" ht="15.75" customHeight="1" x14ac:dyDescent="0.25"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2:28" ht="15.75" customHeight="1" x14ac:dyDescent="0.25"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2:28" ht="15.75" customHeight="1" x14ac:dyDescent="0.25"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2:28" ht="15.75" customHeight="1" x14ac:dyDescent="0.25"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2:28" ht="15.75" customHeight="1" x14ac:dyDescent="0.25"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2:28" ht="15.75" customHeight="1" x14ac:dyDescent="0.25"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2:28" ht="15.75" customHeight="1" x14ac:dyDescent="0.25"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2:28" ht="15.75" customHeight="1" x14ac:dyDescent="0.25"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2:28" ht="15.75" customHeight="1" x14ac:dyDescent="0.25"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2:28" ht="15.75" customHeight="1" x14ac:dyDescent="0.25"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2:28" ht="15.75" customHeight="1" x14ac:dyDescent="0.25"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2:28" ht="15.75" customHeight="1" x14ac:dyDescent="0.25"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2:28" ht="15.75" customHeight="1" x14ac:dyDescent="0.25"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2:28" ht="15.75" customHeight="1" x14ac:dyDescent="0.25"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2:28" ht="15.75" customHeight="1" x14ac:dyDescent="0.25"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2:28" ht="15.75" customHeight="1" x14ac:dyDescent="0.25"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2:28" ht="15.75" customHeight="1" x14ac:dyDescent="0.25"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2:28" ht="15.75" customHeight="1" x14ac:dyDescent="0.25"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2:28" ht="15.75" customHeight="1" x14ac:dyDescent="0.25"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2:28" ht="15.75" customHeight="1" x14ac:dyDescent="0.25"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2:28" ht="15.75" customHeight="1" x14ac:dyDescent="0.25"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2:28" ht="15.75" customHeight="1" x14ac:dyDescent="0.25"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2:28" ht="15.75" customHeight="1" x14ac:dyDescent="0.25"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2:28" ht="15.75" customHeight="1" x14ac:dyDescent="0.25"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2:28" ht="15.75" customHeight="1" x14ac:dyDescent="0.25"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2:28" ht="15.75" customHeight="1" x14ac:dyDescent="0.25"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2:28" ht="15.75" customHeight="1" x14ac:dyDescent="0.25"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2:28" ht="15.75" customHeight="1" x14ac:dyDescent="0.25"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2:28" ht="15.75" customHeight="1" x14ac:dyDescent="0.25"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2:28" ht="15.75" customHeight="1" x14ac:dyDescent="0.25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2:28" ht="15.75" customHeight="1" x14ac:dyDescent="0.25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2:28" ht="15.75" customHeight="1" x14ac:dyDescent="0.25"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2:28" ht="15.75" customHeight="1" x14ac:dyDescent="0.25"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2:28" ht="15.75" customHeight="1" x14ac:dyDescent="0.25"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2:28" ht="15.75" customHeight="1" x14ac:dyDescent="0.25"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2:28" ht="15.75" customHeight="1" x14ac:dyDescent="0.25"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2:28" ht="15.75" customHeight="1" x14ac:dyDescent="0.25"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2:28" ht="15.75" customHeight="1" x14ac:dyDescent="0.25"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2:28" ht="15.75" customHeight="1" x14ac:dyDescent="0.25"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2:28" ht="15.75" customHeight="1" x14ac:dyDescent="0.25"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2:28" ht="15.75" customHeight="1" x14ac:dyDescent="0.25"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2:28" ht="15.75" customHeight="1" x14ac:dyDescent="0.25"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2:28" ht="15.75" customHeight="1" x14ac:dyDescent="0.25"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2:28" ht="15.75" customHeight="1" x14ac:dyDescent="0.25"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2:28" ht="15.75" customHeight="1" x14ac:dyDescent="0.25"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2:28" ht="15.75" customHeight="1" x14ac:dyDescent="0.25"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2:28" ht="15.75" customHeight="1" x14ac:dyDescent="0.25"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2:28" ht="15.75" customHeight="1" x14ac:dyDescent="0.25"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2:28" ht="15.75" customHeight="1" x14ac:dyDescent="0.25"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2:28" ht="15.75" customHeight="1" x14ac:dyDescent="0.25"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2:28" ht="15.75" customHeight="1" x14ac:dyDescent="0.25"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2:28" ht="15.75" customHeight="1" x14ac:dyDescent="0.25"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2:28" ht="15.75" customHeight="1" x14ac:dyDescent="0.25"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2:28" ht="15.75" customHeight="1" x14ac:dyDescent="0.25"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2:28" ht="15.75" customHeight="1" x14ac:dyDescent="0.25"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2:28" ht="15.75" customHeight="1" x14ac:dyDescent="0.25"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2:28" ht="15.75" customHeight="1" x14ac:dyDescent="0.25"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2:28" ht="15.75" customHeight="1" x14ac:dyDescent="0.25"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2:28" ht="15.75" customHeight="1" x14ac:dyDescent="0.25"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2:28" ht="15.75" customHeight="1" x14ac:dyDescent="0.25"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2:28" ht="15.75" customHeight="1" x14ac:dyDescent="0.25"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2:28" ht="15.75" customHeight="1" x14ac:dyDescent="0.25"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2:28" ht="15.75" customHeight="1" x14ac:dyDescent="0.25"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2:28" ht="15.75" customHeight="1" x14ac:dyDescent="0.25"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2:28" ht="15.75" customHeight="1" x14ac:dyDescent="0.25"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2:28" ht="15.75" customHeight="1" x14ac:dyDescent="0.25"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2:28" ht="15.75" customHeight="1" x14ac:dyDescent="0.25"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2:28" ht="15.75" customHeight="1" x14ac:dyDescent="0.25"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2:28" ht="15.75" customHeight="1" x14ac:dyDescent="0.25"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2:28" ht="15.75" customHeight="1" x14ac:dyDescent="0.25"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2:28" ht="15.75" customHeight="1" x14ac:dyDescent="0.25"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2:28" ht="15.75" customHeight="1" x14ac:dyDescent="0.25"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2:28" ht="15.75" customHeight="1" x14ac:dyDescent="0.25"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2:28" ht="15.75" customHeight="1" x14ac:dyDescent="0.25"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2:28" ht="15.75" customHeight="1" x14ac:dyDescent="0.25"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2:28" ht="15.75" customHeight="1" x14ac:dyDescent="0.25"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2:28" ht="15.75" customHeight="1" x14ac:dyDescent="0.25"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2:28" ht="15.75" customHeight="1" x14ac:dyDescent="0.25"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2:28" ht="15.75" customHeight="1" x14ac:dyDescent="0.25"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2:28" ht="15.75" customHeight="1" x14ac:dyDescent="0.25"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2:28" ht="15.75" customHeight="1" x14ac:dyDescent="0.25"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2:28" ht="15.75" customHeight="1" x14ac:dyDescent="0.25"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2:28" ht="15.75" customHeight="1" x14ac:dyDescent="0.25"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2:28" ht="15.75" customHeight="1" x14ac:dyDescent="0.25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2:28" ht="15.75" customHeight="1" x14ac:dyDescent="0.25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2:28" ht="15.75" customHeight="1" x14ac:dyDescent="0.25"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2:28" ht="15.75" customHeight="1" x14ac:dyDescent="0.25"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2:28" ht="15.75" customHeight="1" x14ac:dyDescent="0.25"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2:28" ht="15.75" customHeight="1" x14ac:dyDescent="0.25"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2:28" ht="15.75" customHeight="1" x14ac:dyDescent="0.25"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2:28" ht="15.75" customHeight="1" x14ac:dyDescent="0.25"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2:28" ht="15.75" customHeight="1" x14ac:dyDescent="0.25"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2:28" ht="15.75" customHeight="1" x14ac:dyDescent="0.25"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2:28" ht="15.75" customHeight="1" x14ac:dyDescent="0.25"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2:28" ht="15.75" customHeight="1" x14ac:dyDescent="0.25"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2:28" ht="15.75" customHeight="1" x14ac:dyDescent="0.25"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2:28" ht="15.75" customHeight="1" x14ac:dyDescent="0.25"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2:28" ht="15.75" customHeight="1" x14ac:dyDescent="0.25"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2:28" ht="15.75" customHeight="1" x14ac:dyDescent="0.25"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2:28" ht="15.75" customHeight="1" x14ac:dyDescent="0.25"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2:28" ht="15.75" customHeight="1" x14ac:dyDescent="0.25"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2:28" ht="15.75" customHeight="1" x14ac:dyDescent="0.25"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2:28" ht="15.75" customHeight="1" x14ac:dyDescent="0.25"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2:28" ht="15.75" customHeight="1" x14ac:dyDescent="0.25"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2:28" ht="15.75" customHeight="1" x14ac:dyDescent="0.25"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2:28" ht="15.75" customHeight="1" x14ac:dyDescent="0.25"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2:28" ht="15.75" customHeight="1" x14ac:dyDescent="0.25"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2:28" ht="15.75" customHeight="1" x14ac:dyDescent="0.25"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2:28" ht="15.75" customHeight="1" x14ac:dyDescent="0.25"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2:28" ht="15.75" customHeight="1" x14ac:dyDescent="0.25"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2:28" ht="15.75" customHeight="1" x14ac:dyDescent="0.25"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2:28" ht="15.75" customHeight="1" x14ac:dyDescent="0.25"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2:28" ht="15.75" customHeight="1" x14ac:dyDescent="0.25"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2:28" ht="15.75" customHeight="1" x14ac:dyDescent="0.25"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2:28" ht="15.75" customHeight="1" x14ac:dyDescent="0.25"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2:28" ht="15.75" customHeight="1" x14ac:dyDescent="0.25"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2:28" ht="15.75" customHeight="1" x14ac:dyDescent="0.25"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2:28" ht="15.75" customHeight="1" x14ac:dyDescent="0.25"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2:28" ht="15.75" customHeight="1" x14ac:dyDescent="0.25"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2:28" ht="15.75" customHeight="1" x14ac:dyDescent="0.25"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2:28" ht="15.75" customHeight="1" x14ac:dyDescent="0.25"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2:28" ht="15.75" customHeight="1" x14ac:dyDescent="0.25"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2:28" ht="15.75" customHeight="1" x14ac:dyDescent="0.25"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2:28" ht="15.75" customHeight="1" x14ac:dyDescent="0.25"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2:28" ht="15.75" customHeight="1" x14ac:dyDescent="0.25"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2:28" ht="15.75" customHeight="1" x14ac:dyDescent="0.25"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2:28" ht="15.75" customHeight="1" x14ac:dyDescent="0.25"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2:28" ht="15.75" customHeight="1" x14ac:dyDescent="0.25"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2:28" ht="15.75" customHeight="1" x14ac:dyDescent="0.25"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2:28" ht="15.75" customHeight="1" x14ac:dyDescent="0.25"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2:28" ht="15.75" customHeight="1" x14ac:dyDescent="0.25"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2:28" ht="15.75" customHeight="1" x14ac:dyDescent="0.25"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2:28" ht="15.75" customHeight="1" x14ac:dyDescent="0.25"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2:28" ht="15.75" customHeight="1" x14ac:dyDescent="0.25"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2:28" ht="15.75" customHeight="1" x14ac:dyDescent="0.25"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2:28" ht="15.75" customHeight="1" x14ac:dyDescent="0.25"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2:28" ht="15.75" customHeight="1" x14ac:dyDescent="0.25"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2:28" ht="15.75" customHeight="1" x14ac:dyDescent="0.25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2:28" ht="15.75" customHeight="1" x14ac:dyDescent="0.25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2:28" ht="15.75" customHeight="1" x14ac:dyDescent="0.25"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2:28" ht="15.75" customHeight="1" x14ac:dyDescent="0.25"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2:28" ht="15.75" customHeight="1" x14ac:dyDescent="0.25"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2:28" ht="15.75" customHeight="1" x14ac:dyDescent="0.25"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2:28" ht="15.75" customHeight="1" x14ac:dyDescent="0.25"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2:28" ht="15.75" customHeight="1" x14ac:dyDescent="0.25"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2:28" ht="15.75" customHeight="1" x14ac:dyDescent="0.25"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2:28" ht="15.75" customHeight="1" x14ac:dyDescent="0.25"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2:28" ht="15.75" customHeight="1" x14ac:dyDescent="0.25"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2:28" ht="15.75" customHeight="1" x14ac:dyDescent="0.25"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2:28" ht="15.75" customHeight="1" x14ac:dyDescent="0.25"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2:28" ht="15.75" customHeight="1" x14ac:dyDescent="0.25"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2:28" ht="15.75" customHeight="1" x14ac:dyDescent="0.25"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2:28" ht="15.75" customHeight="1" x14ac:dyDescent="0.25"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2:28" ht="15.75" customHeight="1" x14ac:dyDescent="0.25"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2:28" ht="15.75" customHeight="1" x14ac:dyDescent="0.25"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2:28" ht="15.75" customHeight="1" x14ac:dyDescent="0.25"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2:28" ht="15.75" customHeight="1" x14ac:dyDescent="0.25"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2:28" ht="15.75" customHeight="1" x14ac:dyDescent="0.25"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2:28" ht="15.75" customHeight="1" x14ac:dyDescent="0.25"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2:28" ht="15.75" customHeight="1" x14ac:dyDescent="0.25"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2:28" ht="15.75" customHeight="1" x14ac:dyDescent="0.25"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2:28" ht="15.75" customHeight="1" x14ac:dyDescent="0.25"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2:28" ht="15.75" customHeight="1" x14ac:dyDescent="0.25"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2:28" ht="15.75" customHeight="1" x14ac:dyDescent="0.25"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2:28" ht="15.75" customHeight="1" x14ac:dyDescent="0.25"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2:28" ht="15.75" customHeight="1" x14ac:dyDescent="0.25"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2:28" ht="15.75" customHeight="1" x14ac:dyDescent="0.25"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2:28" ht="15.75" customHeight="1" x14ac:dyDescent="0.25"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2:28" ht="15.75" customHeight="1" x14ac:dyDescent="0.25"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2:28" ht="15.75" customHeight="1" x14ac:dyDescent="0.25"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2:28" ht="15.75" customHeight="1" x14ac:dyDescent="0.25"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2:28" ht="15.75" customHeight="1" x14ac:dyDescent="0.25"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2:28" ht="15.75" customHeight="1" x14ac:dyDescent="0.25"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2:28" ht="15.75" customHeight="1" x14ac:dyDescent="0.25"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2:28" ht="15.75" customHeight="1" x14ac:dyDescent="0.25"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2:28" ht="15.75" customHeight="1" x14ac:dyDescent="0.25"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2:28" ht="15.75" customHeight="1" x14ac:dyDescent="0.25"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2:28" ht="15.75" customHeight="1" x14ac:dyDescent="0.25"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2:28" ht="15.75" customHeight="1" x14ac:dyDescent="0.25"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2:28" ht="15.75" customHeight="1" x14ac:dyDescent="0.25"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2:28" ht="15.75" customHeight="1" x14ac:dyDescent="0.25"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2:28" ht="15.75" customHeight="1" x14ac:dyDescent="0.25"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2:28" ht="15.75" customHeight="1" x14ac:dyDescent="0.25"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2:28" ht="15.75" customHeight="1" x14ac:dyDescent="0.25"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2:28" ht="15.75" customHeight="1" x14ac:dyDescent="0.25"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2:28" ht="15.75" customHeight="1" x14ac:dyDescent="0.25"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2:28" ht="15.75" customHeight="1" x14ac:dyDescent="0.25"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2:28" ht="15.75" customHeight="1" x14ac:dyDescent="0.25"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2:28" ht="15.75" customHeight="1" x14ac:dyDescent="0.25"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2:28" ht="15.75" customHeight="1" x14ac:dyDescent="0.25"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2:28" ht="15.75" customHeight="1" x14ac:dyDescent="0.25"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2:28" ht="15.75" customHeight="1" x14ac:dyDescent="0.25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2:28" ht="15.75" customHeight="1" x14ac:dyDescent="0.25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2:28" ht="15.75" customHeight="1" x14ac:dyDescent="0.25"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2:28" ht="15.75" customHeight="1" x14ac:dyDescent="0.25"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2:28" ht="15.75" customHeight="1" x14ac:dyDescent="0.25"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2:28" ht="15.75" customHeight="1" x14ac:dyDescent="0.25"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2:28" ht="15.75" customHeight="1" x14ac:dyDescent="0.25"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2:28" ht="15.75" customHeight="1" x14ac:dyDescent="0.25"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2:28" ht="15.75" customHeight="1" x14ac:dyDescent="0.25"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2:28" ht="15.75" customHeight="1" x14ac:dyDescent="0.25"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2:28" ht="15.75" customHeight="1" x14ac:dyDescent="0.25"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2:28" ht="15.75" customHeight="1" x14ac:dyDescent="0.25"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2:28" ht="15.75" customHeight="1" x14ac:dyDescent="0.25"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2:28" ht="15.75" customHeight="1" x14ac:dyDescent="0.25"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2:28" ht="15.75" customHeight="1" x14ac:dyDescent="0.25"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2:28" ht="15.75" customHeight="1" x14ac:dyDescent="0.25"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2:28" ht="15.75" customHeight="1" x14ac:dyDescent="0.25"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2:28" ht="15.75" customHeight="1" x14ac:dyDescent="0.25"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2:28" ht="15.75" customHeight="1" x14ac:dyDescent="0.25"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2:28" ht="15.75" customHeight="1" x14ac:dyDescent="0.25"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2:28" ht="15.75" customHeight="1" x14ac:dyDescent="0.25"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2:28" ht="15.75" customHeight="1" x14ac:dyDescent="0.25"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2:28" ht="15.75" customHeight="1" x14ac:dyDescent="0.25"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2:28" ht="15.75" customHeight="1" x14ac:dyDescent="0.25"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2:28" ht="15.75" customHeight="1" x14ac:dyDescent="0.25"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2:28" ht="15.75" customHeight="1" x14ac:dyDescent="0.25"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2:28" ht="15.75" customHeight="1" x14ac:dyDescent="0.25"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2:28" ht="15.75" customHeight="1" x14ac:dyDescent="0.25"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2:28" ht="15.75" customHeight="1" x14ac:dyDescent="0.25"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2:28" ht="15.75" customHeight="1" x14ac:dyDescent="0.25"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2:28" ht="15.75" customHeight="1" x14ac:dyDescent="0.25"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2:28" ht="15.75" customHeight="1" x14ac:dyDescent="0.25"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2:28" ht="15.75" customHeight="1" x14ac:dyDescent="0.25"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2:28" ht="15.75" customHeight="1" x14ac:dyDescent="0.25"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2:28" ht="15.75" customHeight="1" x14ac:dyDescent="0.25"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2:28" ht="15.75" customHeight="1" x14ac:dyDescent="0.25"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2:28" ht="15.75" customHeight="1" x14ac:dyDescent="0.25"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2:28" ht="15.75" customHeight="1" x14ac:dyDescent="0.25"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2:28" ht="15.75" customHeight="1" x14ac:dyDescent="0.25"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2:28" ht="15.75" customHeight="1" x14ac:dyDescent="0.25"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2:28" ht="15.75" customHeight="1" x14ac:dyDescent="0.25"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2:28" ht="15.75" customHeight="1" x14ac:dyDescent="0.25"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2:28" ht="15.75" customHeight="1" x14ac:dyDescent="0.25"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2:28" ht="15.75" customHeight="1" x14ac:dyDescent="0.25"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2:28" ht="15.75" customHeight="1" x14ac:dyDescent="0.25"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2:28" ht="15.75" customHeight="1" x14ac:dyDescent="0.25"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2:28" ht="15.75" customHeight="1" x14ac:dyDescent="0.25"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2:28" ht="15.75" customHeight="1" x14ac:dyDescent="0.25"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2:28" ht="15.75" customHeight="1" x14ac:dyDescent="0.25"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2:28" ht="15.75" customHeight="1" x14ac:dyDescent="0.25"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2:28" ht="15.75" customHeight="1" x14ac:dyDescent="0.25"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2:28" ht="15.75" customHeight="1" x14ac:dyDescent="0.25"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2:28" ht="15.75" customHeight="1" x14ac:dyDescent="0.25"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2:28" ht="15.75" customHeight="1" x14ac:dyDescent="0.25"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2:28" ht="15.75" customHeight="1" x14ac:dyDescent="0.25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2:28" ht="15.75" customHeight="1" x14ac:dyDescent="0.25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2:28" ht="15.75" customHeight="1" x14ac:dyDescent="0.25"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2:28" ht="15.75" customHeight="1" x14ac:dyDescent="0.25"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2:28" ht="15.75" customHeight="1" x14ac:dyDescent="0.25"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2:28" ht="15.75" customHeight="1" x14ac:dyDescent="0.25"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2:28" ht="15.75" customHeight="1" x14ac:dyDescent="0.25"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2:28" ht="15.75" customHeight="1" x14ac:dyDescent="0.25"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2:28" ht="15.75" customHeight="1" x14ac:dyDescent="0.25"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2:28" ht="15.75" customHeight="1" x14ac:dyDescent="0.25"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2:28" ht="15.75" customHeight="1" x14ac:dyDescent="0.25"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2:28" ht="15.75" customHeight="1" x14ac:dyDescent="0.25"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2:28" ht="15.75" customHeight="1" x14ac:dyDescent="0.25"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2:28" ht="15.75" customHeight="1" x14ac:dyDescent="0.25"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2:28" ht="15.75" customHeight="1" x14ac:dyDescent="0.25"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2:28" ht="15.75" customHeight="1" x14ac:dyDescent="0.25"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2:28" ht="15.75" customHeight="1" x14ac:dyDescent="0.25"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2:28" ht="15.75" customHeight="1" x14ac:dyDescent="0.25"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2:28" ht="15.75" customHeight="1" x14ac:dyDescent="0.25"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2:28" ht="15.75" customHeight="1" x14ac:dyDescent="0.25"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2:28" ht="15.75" customHeight="1" x14ac:dyDescent="0.25"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2:28" ht="15.75" customHeight="1" x14ac:dyDescent="0.25"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2:28" ht="15.75" customHeight="1" x14ac:dyDescent="0.25"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2:28" ht="15.75" customHeight="1" x14ac:dyDescent="0.25"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2:28" ht="15.75" customHeight="1" x14ac:dyDescent="0.25"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2:28" ht="15.75" customHeight="1" x14ac:dyDescent="0.25"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2:28" ht="15.75" customHeight="1" x14ac:dyDescent="0.25"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2:28" ht="15.75" customHeight="1" x14ac:dyDescent="0.25"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2:28" ht="15.75" customHeight="1" x14ac:dyDescent="0.25"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2:28" ht="15.75" customHeight="1" x14ac:dyDescent="0.25"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2:28" ht="15.75" customHeight="1" x14ac:dyDescent="0.25"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2:28" ht="15.75" customHeight="1" x14ac:dyDescent="0.25"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2:28" ht="15.75" customHeight="1" x14ac:dyDescent="0.25"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2:28" ht="15.75" customHeight="1" x14ac:dyDescent="0.25"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2:28" ht="15.75" customHeight="1" x14ac:dyDescent="0.25"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2:28" ht="15.75" customHeight="1" x14ac:dyDescent="0.25"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2:28" ht="15.75" customHeight="1" x14ac:dyDescent="0.25"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2:28" ht="15.75" customHeight="1" x14ac:dyDescent="0.25"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2:28" ht="15.75" customHeight="1" x14ac:dyDescent="0.25"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2:28" ht="15.75" customHeight="1" x14ac:dyDescent="0.25"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2:28" ht="15.75" customHeight="1" x14ac:dyDescent="0.25"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2:28" ht="15.75" customHeight="1" x14ac:dyDescent="0.25"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2:28" ht="15.75" customHeight="1" x14ac:dyDescent="0.25"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2:28" ht="15.75" customHeight="1" x14ac:dyDescent="0.25"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2:28" ht="15.75" customHeight="1" x14ac:dyDescent="0.25"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2:28" ht="15.75" customHeight="1" x14ac:dyDescent="0.25"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2:28" ht="15.75" customHeight="1" x14ac:dyDescent="0.25"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2:28" ht="15.75" customHeight="1" x14ac:dyDescent="0.25"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2:28" ht="15.75" customHeight="1" x14ac:dyDescent="0.25"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2:28" ht="15.75" customHeight="1" x14ac:dyDescent="0.25"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2:28" ht="15.75" customHeight="1" x14ac:dyDescent="0.25"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2:28" ht="15.75" customHeight="1" x14ac:dyDescent="0.25"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2:28" ht="15.75" customHeight="1" x14ac:dyDescent="0.25"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2:28" ht="15.75" customHeight="1" x14ac:dyDescent="0.25"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2:28" ht="15.75" customHeight="1" x14ac:dyDescent="0.25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2:28" ht="15.75" customHeight="1" x14ac:dyDescent="0.25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2:28" ht="15.75" customHeight="1" x14ac:dyDescent="0.25"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2:28" ht="15.75" customHeight="1" x14ac:dyDescent="0.25"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2:28" ht="15.75" customHeight="1" x14ac:dyDescent="0.25"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2:28" ht="15.75" customHeight="1" x14ac:dyDescent="0.25"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2:28" ht="15.75" customHeight="1" x14ac:dyDescent="0.25"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2:28" ht="15.75" customHeight="1" x14ac:dyDescent="0.25"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2:28" ht="15.75" customHeight="1" x14ac:dyDescent="0.25"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2:28" ht="15.75" customHeight="1" x14ac:dyDescent="0.25"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2:28" ht="15.75" customHeight="1" x14ac:dyDescent="0.25"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2:28" ht="15.75" customHeight="1" x14ac:dyDescent="0.25"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2:28" ht="15.75" customHeight="1" x14ac:dyDescent="0.25"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2:28" ht="15.75" customHeight="1" x14ac:dyDescent="0.25"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2:28" ht="15.75" customHeight="1" x14ac:dyDescent="0.25"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2:28" ht="15.75" customHeight="1" x14ac:dyDescent="0.25"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2:28" ht="15.75" customHeight="1" x14ac:dyDescent="0.25"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2:28" ht="15.75" customHeight="1" x14ac:dyDescent="0.25"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2:28" ht="15.75" customHeight="1" x14ac:dyDescent="0.25"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2:28" ht="15.75" customHeight="1" x14ac:dyDescent="0.25"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2:28" ht="15.75" customHeight="1" x14ac:dyDescent="0.25"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2:28" ht="15.75" customHeight="1" x14ac:dyDescent="0.25"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2:28" ht="15.75" customHeight="1" x14ac:dyDescent="0.25"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2:28" ht="15.75" customHeight="1" x14ac:dyDescent="0.25"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2:28" ht="15.75" customHeight="1" x14ac:dyDescent="0.25"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2:28" ht="15.75" customHeight="1" x14ac:dyDescent="0.25"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2:28" ht="15.75" customHeight="1" x14ac:dyDescent="0.25"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2:28" ht="15.75" customHeight="1" x14ac:dyDescent="0.25"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2:28" ht="15.75" customHeight="1" x14ac:dyDescent="0.25"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2:28" ht="15.75" customHeight="1" x14ac:dyDescent="0.25"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2:28" ht="15.75" customHeight="1" x14ac:dyDescent="0.25"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2:28" ht="15.75" customHeight="1" x14ac:dyDescent="0.25"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2:28" ht="15.75" customHeight="1" x14ac:dyDescent="0.25"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2:28" ht="15.75" customHeight="1" x14ac:dyDescent="0.25"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2:28" ht="15.75" customHeight="1" x14ac:dyDescent="0.25"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2:28" ht="15.75" customHeight="1" x14ac:dyDescent="0.25"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2:28" ht="15.75" customHeight="1" x14ac:dyDescent="0.25"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2:28" ht="15.75" customHeight="1" x14ac:dyDescent="0.25"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2:28" ht="15.75" customHeight="1" x14ac:dyDescent="0.25"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2:28" ht="15.75" customHeight="1" x14ac:dyDescent="0.25"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2:28" ht="15.75" customHeight="1" x14ac:dyDescent="0.25"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2:28" ht="15.75" customHeight="1" x14ac:dyDescent="0.25"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2:28" ht="15.75" customHeight="1" x14ac:dyDescent="0.25"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2:28" ht="15.75" customHeight="1" x14ac:dyDescent="0.25"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2:28" ht="15.75" customHeight="1" x14ac:dyDescent="0.25"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2:28" ht="15.75" customHeight="1" x14ac:dyDescent="0.25"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2:28" ht="15.75" customHeight="1" x14ac:dyDescent="0.25"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2:28" ht="15.75" customHeight="1" x14ac:dyDescent="0.25"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2:28" ht="15.75" customHeight="1" x14ac:dyDescent="0.25"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2:28" ht="15.75" customHeight="1" x14ac:dyDescent="0.25"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2:28" ht="15.75" customHeight="1" x14ac:dyDescent="0.25"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2:28" ht="15.75" customHeight="1" x14ac:dyDescent="0.25"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2:28" ht="15.75" customHeight="1" x14ac:dyDescent="0.25"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2:28" ht="15.75" customHeight="1" x14ac:dyDescent="0.25"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2:28" ht="15.75" customHeight="1" x14ac:dyDescent="0.25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2:28" ht="15.75" customHeight="1" x14ac:dyDescent="0.25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2:28" ht="15.75" customHeight="1" x14ac:dyDescent="0.25"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2:28" ht="15.75" customHeight="1" x14ac:dyDescent="0.25"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2:28" ht="15.75" customHeight="1" x14ac:dyDescent="0.25"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2:28" ht="15.75" customHeight="1" x14ac:dyDescent="0.25"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2:28" ht="15.75" customHeight="1" x14ac:dyDescent="0.25"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2:28" ht="15.75" customHeight="1" x14ac:dyDescent="0.25"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2:28" ht="15.75" customHeight="1" x14ac:dyDescent="0.25"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2:28" ht="15.75" customHeight="1" x14ac:dyDescent="0.25"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2:28" ht="15.75" customHeight="1" x14ac:dyDescent="0.25"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2:28" ht="15.75" customHeight="1" x14ac:dyDescent="0.25"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2:28" ht="15.75" customHeight="1" x14ac:dyDescent="0.25"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2:28" ht="15.75" customHeight="1" x14ac:dyDescent="0.25"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2:28" ht="15.75" customHeight="1" x14ac:dyDescent="0.25"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2:28" ht="15.75" customHeight="1" x14ac:dyDescent="0.25"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2:28" ht="15.75" customHeight="1" x14ac:dyDescent="0.25"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2:28" ht="15.75" customHeight="1" x14ac:dyDescent="0.25"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2:28" ht="15.75" customHeight="1" x14ac:dyDescent="0.25"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2:28" ht="15.75" customHeight="1" x14ac:dyDescent="0.25"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2:28" ht="15.75" customHeight="1" x14ac:dyDescent="0.25"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2:28" ht="15.75" customHeight="1" x14ac:dyDescent="0.25"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2:28" ht="15.75" customHeight="1" x14ac:dyDescent="0.25"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2:28" ht="15.75" customHeight="1" x14ac:dyDescent="0.25"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2:28" ht="15.75" customHeight="1" x14ac:dyDescent="0.25"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2:28" ht="15.75" customHeight="1" x14ac:dyDescent="0.25"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2:28" ht="15.75" customHeight="1" x14ac:dyDescent="0.25"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2:28" ht="15.75" customHeight="1" x14ac:dyDescent="0.25"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2:28" ht="15.75" customHeight="1" x14ac:dyDescent="0.25"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2:28" ht="15.75" customHeight="1" x14ac:dyDescent="0.25"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2:28" ht="15.75" customHeight="1" x14ac:dyDescent="0.25"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2:28" ht="15.75" customHeight="1" x14ac:dyDescent="0.25"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2:28" ht="15.75" customHeight="1" x14ac:dyDescent="0.25"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2:28" ht="15.75" customHeight="1" x14ac:dyDescent="0.25"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2:28" ht="15.75" customHeight="1" x14ac:dyDescent="0.25"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2:28" ht="15.75" customHeight="1" x14ac:dyDescent="0.25"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2:28" ht="15.75" customHeight="1" x14ac:dyDescent="0.25"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2:28" ht="15.75" customHeight="1" x14ac:dyDescent="0.25"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2:28" ht="15.75" customHeight="1" x14ac:dyDescent="0.25"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2:28" ht="15.75" customHeight="1" x14ac:dyDescent="0.25"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2:28" ht="15.75" customHeight="1" x14ac:dyDescent="0.25"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2:28" ht="15.75" customHeight="1" x14ac:dyDescent="0.25"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2:28" ht="15.75" customHeight="1" x14ac:dyDescent="0.25"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2:28" ht="15.75" customHeight="1" x14ac:dyDescent="0.25"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2:28" ht="15.75" customHeight="1" x14ac:dyDescent="0.25"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2:28" ht="15.75" customHeight="1" x14ac:dyDescent="0.25"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2:28" ht="15.75" customHeight="1" x14ac:dyDescent="0.25"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2:28" ht="15.75" customHeight="1" x14ac:dyDescent="0.25"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2:28" ht="15.75" customHeight="1" x14ac:dyDescent="0.25"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2:28" ht="15.75" customHeight="1" x14ac:dyDescent="0.25"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2:28" ht="15.75" customHeight="1" x14ac:dyDescent="0.25"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2:28" ht="15.75" customHeight="1" x14ac:dyDescent="0.25"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2:28" ht="15.75" customHeight="1" x14ac:dyDescent="0.25"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2:28" ht="15.75" customHeight="1" x14ac:dyDescent="0.25"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2:28" ht="15.75" customHeight="1" x14ac:dyDescent="0.25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sheetProtection algorithmName="SHA-512" hashValue="L4BKH5V1vcKCrzZ2R0LSkjYvaDqzZLKWpH/FSwVtmyCOUXRVEXD1CIFWFTIhxUh7CQkn5+yGFqd6r7HvEj8uqQ==" saltValue="Usd/slGaPpZ0yT3XFS90bw==" spinCount="100000" sheet="1" objects="1" scenarios="1"/>
  <mergeCells count="30">
    <mergeCell ref="B1:M7"/>
    <mergeCell ref="J85:K85"/>
    <mergeCell ref="E36:F36"/>
    <mergeCell ref="B86:G86"/>
    <mergeCell ref="B84:I84"/>
    <mergeCell ref="B83:I83"/>
    <mergeCell ref="D15:D17"/>
    <mergeCell ref="D13:L13"/>
    <mergeCell ref="B11:M11"/>
    <mergeCell ref="J38:K38"/>
    <mergeCell ref="B8:M8"/>
    <mergeCell ref="B15:B17"/>
    <mergeCell ref="A15:A17"/>
    <mergeCell ref="B9:M9"/>
    <mergeCell ref="D12:L12"/>
    <mergeCell ref="C15:C17"/>
    <mergeCell ref="B34:F34"/>
    <mergeCell ref="F15:F17"/>
    <mergeCell ref="B10:M10"/>
    <mergeCell ref="K89:S89"/>
    <mergeCell ref="D35:D36"/>
    <mergeCell ref="E15:E17"/>
    <mergeCell ref="B18:G18"/>
    <mergeCell ref="G15:G17"/>
    <mergeCell ref="B85:I85"/>
    <mergeCell ref="D37:G37"/>
    <mergeCell ref="K87:L87"/>
    <mergeCell ref="J84:K84"/>
    <mergeCell ref="E35:F35"/>
    <mergeCell ref="B87:J87"/>
  </mergeCells>
  <conditionalFormatting sqref="G35">
    <cfRule type="expression" dxfId="3" priority="5">
      <formula>G34&lt;=14007240</formula>
    </cfRule>
    <cfRule type="expression" dxfId="2" priority="6">
      <formula>G34&gt;14007240</formula>
    </cfRule>
  </conditionalFormatting>
  <conditionalFormatting sqref="K83">
    <cfRule type="expression" dxfId="1" priority="1">
      <formula>IFERROR(SUBSTITUTE(SUBSTITUTE(K83,"$",""),".","")+0,0) &gt; 56028960</formula>
    </cfRule>
  </conditionalFormatting>
  <conditionalFormatting sqref="K86">
    <cfRule type="cellIs" dxfId="0" priority="3" operator="greaterThan">
      <formula>1</formula>
    </cfRule>
  </conditionalFormatting>
  <dataValidations count="6">
    <dataValidation type="list" allowBlank="1" showErrorMessage="1" sqref="D19:D33" xr:uid="{00000000-0002-0000-0000-000000000000}">
      <formula1>$B$138:$B$141</formula1>
      <formula2>0</formula2>
    </dataValidation>
    <dataValidation type="custom" allowBlank="1" showInputMessage="1" showErrorMessage="1" errorTitle="Aporte Comunal no válido" error="El Aporte Comunal no puede superar el 90% del valor total de la actividad. El Premio (mínimo 10%) se calcula automáticamente." promptTitle="Aporte Comunal" prompt="Ingrese el aporte de la organización. Máximo el 90% del valor total. El Premio se calculará automáticamente." sqref="J41:J82" xr:uid="{00000000-0002-0000-0000-000001000000}">
      <formula1>AND(J41&gt;=0,J41&lt;=I41*0.9)</formula1>
      <formula2>0</formula2>
    </dataValidation>
    <dataValidation type="custom" operator="lessThanOrEqual" allowBlank="1" showInputMessage="1" showErrorMessage="1" errorTitle="Exceso de porcentaje" error="El valor supera el 100% del premio total. Por favor, revise los porcentajes." sqref="K83" xr:uid="{00000000-0002-0000-0000-000002000000}">
      <formula1>IFERROR(SUBSTITUTE(SUBSTITUTE(K83,"$",""),".","")+0,0) &lt;= 56028960</formula1>
    </dataValidation>
    <dataValidation type="custom" allowBlank="1" showInputMessage="1" showErrorMessage="1" errorTitle="Exceso de porcentaje" error="El valor supera el 100% del premio total. Por favor, revise los porcentajes." sqref="L84" xr:uid="{00000000-0002-0000-0000-000003000000}">
      <formula1>($K$83+$L$84)/$I$86&lt;=1</formula1>
    </dataValidation>
    <dataValidation type="custom" allowBlank="1" showInputMessage="1" showErrorMessage="1" error="Se excedió el pórcentaje maximo asignable, revisa los valores por favor._x000a_" sqref="K86" xr:uid="{00000000-0002-0000-0000-000004000000}">
      <formula1>"hola=SI(K83+L84 &gt; I86, "" ALERTA"", "" OK"")"</formula1>
    </dataValidation>
    <dataValidation type="list" allowBlank="1" sqref="B41:B82" xr:uid="{00000000-0002-0000-0000-000005000000}">
      <formula1>ACTIVIDADES</formula1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puesto</vt:lpstr>
      <vt:lpstr>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Rodolfo Guzman Espinosa</dc:creator>
  <cp:lastModifiedBy>Jorge Rodolfo Guzman Espinosa</cp:lastModifiedBy>
  <cp:revision>0</cp:revision>
  <dcterms:created xsi:type="dcterms:W3CDTF">2026-03-04T16:32:03Z</dcterms:created>
  <dcterms:modified xsi:type="dcterms:W3CDTF">2026-04-13T15:27:59Z</dcterms:modified>
  <dc:language>en-US</dc:language>
</cp:coreProperties>
</file>