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06"/>
  <workbookPr/>
  <mc:AlternateContent xmlns:mc="http://schemas.openxmlformats.org/markup-compatibility/2006">
    <mc:Choice Requires="x15">
      <x15ac:absPath xmlns:x15ac="http://schemas.microsoft.com/office/spreadsheetml/2010/11/ac" url="https://d.docs.live.net/05ecb27f19aba43a/Documentos/DAP/05_SEGUIMIENTO/02 Mediano plazo/07 Informe completo/"/>
    </mc:Choice>
  </mc:AlternateContent>
  <xr:revisionPtr revIDLastSave="139" documentId="8_{BE99D153-DB5C-415E-AF07-907F93D66366}" xr6:coauthVersionLast="47" xr6:coauthVersionMax="47" xr10:uidLastSave="{78BC8BBD-38FA-49D9-8DB7-2AE3CFB5FFCB}"/>
  <bookViews>
    <workbookView xWindow="-120" yWindow="-120" windowWidth="20640" windowHeight="11160" tabRatio="466" xr2:uid="{00000000-000D-0000-FFFF-FFFF00000000}"/>
  </bookViews>
  <sheets>
    <sheet name="FINES Y MEDIOS" sheetId="4" r:id="rId1"/>
    <sheet name="MARCO E" sheetId="3" r:id="rId2"/>
    <sheet name="Hoja2" sheetId="6" r:id="rId3"/>
  </sheets>
  <externalReferences>
    <externalReference r:id="rId4"/>
    <externalReference r:id="rId5"/>
    <externalReference r:id="rId6"/>
    <externalReference r:id="rId7"/>
  </externalReferences>
  <definedNames>
    <definedName name="_xlnm._FilterDatabase" localSheetId="0" hidden="1">'FINES Y MEDIOS'!$A$18:$U$242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4" l="1"/>
  <c r="A36" i="4"/>
  <c r="B33" i="4"/>
  <c r="A33" i="4"/>
  <c r="B229" i="4" l="1"/>
  <c r="B217" i="4"/>
  <c r="A54" i="4" l="1"/>
  <c r="B54" i="4"/>
  <c r="A229" i="4"/>
  <c r="A228" i="4"/>
  <c r="A224" i="4"/>
  <c r="A223" i="4"/>
  <c r="A222" i="4"/>
  <c r="A221" i="4"/>
  <c r="A207" i="4"/>
  <c r="A205" i="4"/>
  <c r="B205" i="4"/>
  <c r="B187" i="4"/>
  <c r="A187" i="4"/>
  <c r="A182" i="4"/>
  <c r="B228" i="4"/>
  <c r="B224" i="4"/>
  <c r="B223" i="4"/>
  <c r="B222" i="4"/>
  <c r="B221" i="4"/>
  <c r="B207" i="4"/>
  <c r="B182" i="4" l="1"/>
  <c r="A242" i="4" l="1"/>
  <c r="B242" i="4"/>
  <c r="B130" i="4" l="1"/>
  <c r="A130" i="4"/>
  <c r="B41" i="4"/>
  <c r="A41" i="4"/>
  <c r="B20" i="4"/>
  <c r="A20" i="4"/>
  <c r="G4" i="3" l="1"/>
  <c r="G5" i="3"/>
  <c r="G6" i="3"/>
  <c r="G7" i="3"/>
  <c r="G8" i="3"/>
  <c r="G9" i="3"/>
  <c r="G10" i="3"/>
  <c r="G11" i="3"/>
  <c r="G12" i="3"/>
  <c r="G13" i="3"/>
  <c r="G14" i="3"/>
  <c r="G15" i="3"/>
  <c r="G16" i="3"/>
  <c r="G17" i="3"/>
  <c r="G18" i="3"/>
  <c r="G19" i="3"/>
  <c r="G20" i="3"/>
  <c r="G21" i="3"/>
  <c r="G22" i="3"/>
  <c r="G23" i="3"/>
  <c r="G24" i="3"/>
  <c r="G25" i="3"/>
  <c r="G26" i="3"/>
  <c r="G3" i="3"/>
  <c r="H3" i="3" s="1"/>
  <c r="H4" i="3" s="1"/>
  <c r="H5" i="3" l="1"/>
  <c r="H6" i="3" s="1"/>
  <c r="H7" i="3" s="1"/>
  <c r="H8" i="3" s="1"/>
  <c r="H9" i="3" s="1"/>
  <c r="H10" i="3" s="1"/>
  <c r="H11" i="3" s="1"/>
  <c r="H12" i="3" s="1"/>
  <c r="H13" i="3" s="1"/>
  <c r="H14" i="3" s="1"/>
  <c r="H15" i="3" s="1"/>
  <c r="H16" i="3" s="1"/>
  <c r="H17" i="3" s="1"/>
  <c r="H18" i="3" s="1"/>
  <c r="H19" i="3" s="1"/>
  <c r="H20" i="3" s="1"/>
  <c r="H21" i="3" s="1"/>
  <c r="H22" i="3" s="1"/>
  <c r="H23" i="3" s="1"/>
  <c r="H24" i="3" s="1"/>
  <c r="H25" i="3" s="1"/>
  <c r="H26" i="3" s="1"/>
</calcChain>
</file>

<file path=xl/sharedStrings.xml><?xml version="1.0" encoding="utf-8"?>
<sst xmlns="http://schemas.openxmlformats.org/spreadsheetml/2006/main" count="1848" uniqueCount="812">
  <si>
    <t>MINISTERIO DE AMBIENTE, VIVIENDA Y DESARROLLO TERRITORIAL</t>
  </si>
  <si>
    <t>DIRECCION DESARROLLO TERRITORIAL  -  SEGUIMIENTO DE POLITICA PUBLICA  -  LEY 388 DE 1997</t>
  </si>
  <si>
    <t>ARTICULACIÓN DE FINES Y MEDIOS POT DE MEDELLÍN (ACUERDO 48 DE 2014) - MEDIANO PLAZO</t>
  </si>
  <si>
    <t>DIA</t>
  </si>
  <si>
    <t>MES</t>
  </si>
  <si>
    <t>AÑO</t>
  </si>
  <si>
    <t>DEPARTAMENTO</t>
  </si>
  <si>
    <t>MUNICIPIO</t>
  </si>
  <si>
    <t>ANTIOQUIA</t>
  </si>
  <si>
    <t>MEDELLÍN</t>
  </si>
  <si>
    <t>TIPO DE PLAN</t>
  </si>
  <si>
    <t>(Señale con "X" sobre espacio en blanco)</t>
  </si>
  <si>
    <t>POT</t>
  </si>
  <si>
    <t>X</t>
  </si>
  <si>
    <t>PBOT</t>
  </si>
  <si>
    <t>EOT</t>
  </si>
  <si>
    <t>TRAMITES DE APROBACION DEL PLAN</t>
  </si>
  <si>
    <t>RESOLUCION CAR</t>
  </si>
  <si>
    <t xml:space="preserve">ACUERDO </t>
  </si>
  <si>
    <t>DECRETO</t>
  </si>
  <si>
    <t>Nº 130AN-1405-39</t>
  </si>
  <si>
    <t>Fecha 15/05/2014</t>
  </si>
  <si>
    <t>Nº 48</t>
  </si>
  <si>
    <t>Fecha 17/12/2014</t>
  </si>
  <si>
    <t>Nº</t>
  </si>
  <si>
    <t>Fecha</t>
  </si>
  <si>
    <r>
      <t xml:space="preserve">Este instrumento forma parte del análisis de articulación, dentro de la fase 1 del sistema de seguimiento y evaluación del POT, denominada: </t>
    </r>
    <r>
      <rPr>
        <b/>
        <i/>
        <sz val="10"/>
        <color indexed="12"/>
        <rFont val="Arial Narrow"/>
        <family val="2"/>
      </rPr>
      <t xml:space="preserve">lectura operativa del POT. </t>
    </r>
    <r>
      <rPr>
        <b/>
        <sz val="10"/>
        <color indexed="12"/>
        <rFont val="Arial Narrow"/>
        <family val="2"/>
      </rPr>
      <t xml:space="preserve">El diligenciamiento de esta matriz, busca identificar el nivel de  articulación del Componente General del POT (visión, políticas, objetivos, modelo de ocupación y estrategias) con los programas y proyectos incluidos en el componente urbano, el componente rural y el Programa de Ejecución.  
Inicie por identificar los elementos claves en la visión de futuro del territorio. Luego determine para cada uno de estos elementos claves extractados, el o los objetivos estratégicos con los que se relaciona. El mismo procedimiento se hace con las estrategias. Luego identifique los proyectos en el componente urbano, en el componente rural y en el programa de ejecución, que se enlazan con cada elemento relevante de la visión. Ubique el proyecto en la matriz, según la vigencia en la que se planea ejecutar. En este formato se plasman las ideas generales, pues el análisis completo se realiza en un documento aparte.  </t>
    </r>
  </si>
  <si>
    <t>ARTÍCULO 6, PÁRRAFO 2: “A 2030, Medellín contará con un sistema territorial en equilibrio para el ser humano, culturalmente rico y plural; integrado ecológica, espacial y funcionalmente al Sistema Público y Colectivo de su entorno nacional, regional y metropolitano, aportando así a la consolidación de “una región de ciudades”, donde se logre la plena efectividad de los derechos sociales y colectivos, se valore su paisaje y geografía, se promueva la competitividad y el desarrollo rural; para heredar a las futuras generaciones un territorio socialmente incluyente, globalmente conectado y ambientalmente sostenible, con estrategias de desarrollo económico, en un contexto regional y metropolitano”.</t>
  </si>
  <si>
    <t>SÍNTESIS PARA LA ARTICULACIÓN DE FINES Y MEDIOS</t>
  </si>
  <si>
    <t xml:space="preserve">FINES </t>
  </si>
  <si>
    <t>MEDIOS</t>
  </si>
  <si>
    <t xml:space="preserve">SEGUIMIENTO A LA EJECUCIÓN </t>
  </si>
  <si>
    <t xml:space="preserve">INSUMOS PARA LA ESCRITURA DEL DOC </t>
  </si>
  <si>
    <t>Visión</t>
  </si>
  <si>
    <t>Objetivo</t>
  </si>
  <si>
    <t>Estrategias Territoriales</t>
  </si>
  <si>
    <t>Elementos Transversales</t>
  </si>
  <si>
    <t>Sistema</t>
  </si>
  <si>
    <t>Subsistema</t>
  </si>
  <si>
    <t xml:space="preserve">Programa </t>
  </si>
  <si>
    <t xml:space="preserve">Proyecto </t>
  </si>
  <si>
    <t xml:space="preserve">Vigencia </t>
  </si>
  <si>
    <t xml:space="preserve">Localización </t>
  </si>
  <si>
    <t>Entidad responsable</t>
  </si>
  <si>
    <t xml:space="preserve">Estado </t>
  </si>
  <si>
    <t>Nombre del Indicador</t>
  </si>
  <si>
    <t>% de avance  Indicador</t>
  </si>
  <si>
    <t>Recursos asignados</t>
  </si>
  <si>
    <t xml:space="preserve">Recursos ejecutados </t>
  </si>
  <si>
    <t xml:space="preserve">Análisis </t>
  </si>
  <si>
    <t>Conclusiones</t>
  </si>
  <si>
    <t xml:space="preserve">Recomendaciones </t>
  </si>
  <si>
    <t xml:space="preserve">Observaciones </t>
  </si>
  <si>
    <t>Corto, 
Mediano, 
Largo plazo</t>
  </si>
  <si>
    <t>Ámbitos</t>
  </si>
  <si>
    <t>Ejecutado, en ejecución, sin ejecutar</t>
  </si>
  <si>
    <t>Hallazgo</t>
  </si>
  <si>
    <t>¿Cómo afecta?</t>
  </si>
  <si>
    <t>¿Qué hacer?</t>
  </si>
  <si>
    <t>Clasificación del suelo</t>
  </si>
  <si>
    <t>NA</t>
  </si>
  <si>
    <t>Seguimiento a la clasificación del suelo</t>
  </si>
  <si>
    <t>3. Sistema territorial Integrado ecológica, espacial y funcionalmente al Sistema Público y Colectivo de su entorno nacional, regional y metropolitano, aportando así a la consolidación de "una región de ciudades"</t>
  </si>
  <si>
    <r>
      <t xml:space="preserve">5. </t>
    </r>
    <r>
      <rPr>
        <sz val="9"/>
        <color theme="1"/>
        <rFont val="Arial"/>
        <family val="2"/>
      </rPr>
      <t>Consolidar el espacio público como elemento estructurante del territorio y factor de enriquecimiento de la vida cotidiana y sitio de encuentro de la población. Integrando la Estructura Ecológica Principal y los elementos del Subsistema de Patrimonio Cultural Inmueble.</t>
    </r>
  </si>
  <si>
    <t>M_d) Consolidar el subsistema de espacio público, incorporando las áreas de la estructura ecológica principal susceptibles de aprovechamiento para el encuentro ciudadano, así como aquellos inmuebles de oportunidad que se ubican a lo largo del territorio municipal, articulados al sistema de centralidades.</t>
  </si>
  <si>
    <t>Estructura ecológica</t>
  </si>
  <si>
    <t>Conservación, restauración y preservación de la red de conectividad ecológica</t>
  </si>
  <si>
    <t>Conservación y restauración de la red de conectividad ecológica</t>
  </si>
  <si>
    <t>Todos</t>
  </si>
  <si>
    <t>Municipal</t>
  </si>
  <si>
    <t>Secretaría de Medio Ambiente</t>
  </si>
  <si>
    <t>En ejecución</t>
  </si>
  <si>
    <t>Área intervenida para el fortalecimiento de la red de conectividad ecológica.</t>
  </si>
  <si>
    <t>Consolidación de los corredores biológicos de las quebradas la Iguaná y Santa Elena</t>
  </si>
  <si>
    <t>Corredores ecológicos de las quebradas La Iguaná y Santa Elena restaurados</t>
  </si>
  <si>
    <t>Fortalecimiento del programa "Mas bosques para Medellín"</t>
  </si>
  <si>
    <t>Presupuesto invertido en el programa más bosques para Medellín</t>
  </si>
  <si>
    <t>Desarrollo de protocolos de manejo para sistemas forestales y agroforestales en las áreas de influencia de la estructura ecológica principal y complementaria</t>
  </si>
  <si>
    <t>Corto plazo</t>
  </si>
  <si>
    <t>Subdirección de Planeación Territorial y Estartégica de Ciudad</t>
  </si>
  <si>
    <t>Ejecutado</t>
  </si>
  <si>
    <t>Protocolos para el manejo de sistemas forestales y agroforestales formulados</t>
  </si>
  <si>
    <t>Gestión integral del sistema hidrográfico</t>
  </si>
  <si>
    <t>Formulación e implementación de planes de manejo de humedales y ojos de sal</t>
  </si>
  <si>
    <t xml:space="preserve">
Estudios de humedales y ojos de sal insumo para plan de manejo</t>
  </si>
  <si>
    <t>6. Sistema territorial que promueve la competitividad y el desarrollo rural</t>
  </si>
  <si>
    <t>7. Apoyar y fomentar el desarrollo rural por medio de la producción sostenible y agroecológica a través de explotaciones agrícolas familiares, buscando configurar una sistema de seguridad y soberanía alimentaria, en armonía con la protección ambiental, la biodiversidad, los recursos y servicios ambientales, así como las características de su hábitat en el entorno metropolitano, para el mejoramiento sostenido de la calidad de vida de la población rural, procurando asegurar una efectiva y eficiente contribución de la economía rural al proceso de desarrollo.</t>
  </si>
  <si>
    <t>R_a) Intervenir los suelos suburbanos, tales como centros poblados, corredores viales suburbanos, áreas para equipamientos, áreas de alta presión en transformación y aquellas que requieren mejoramiento del hábitat rural y sostenibilidad ambiental, a través de la implementación de Unidades de Planificación Rural.</t>
  </si>
  <si>
    <t>Formulación e implementación de Unidades de Planificación Rural (UPR) para la protección hídrica</t>
  </si>
  <si>
    <t>Mediano plazo</t>
  </si>
  <si>
    <t>Rural</t>
  </si>
  <si>
    <t>Sin ejecutar</t>
  </si>
  <si>
    <t>Unidades de Planificación Rural para la protección hídrica implementadas</t>
  </si>
  <si>
    <t>Diseño y aplicación de un protocolo de actualización de la red hídrica</t>
  </si>
  <si>
    <t>Protocolo para la actualización de la red hídrica formulado</t>
  </si>
  <si>
    <t>Definición y adopción de áreas de nacimientos y retiros de los cuerpos de agua</t>
  </si>
  <si>
    <t>Áreas de nacimientos y retiros de los cuerpos de agua adoptadas</t>
  </si>
  <si>
    <t>Recuperación y restauración de nacimientos y retiros de cuerpos de agua</t>
  </si>
  <si>
    <t>Áreas de nacimiento y de retiro de cuerpos de agua recuperadas y restauradas</t>
  </si>
  <si>
    <t>Diseño y aplicación de un protocolo para las intervenciones de obra física o infraestructura en nacimientos y retiros de cuerpos de agua</t>
  </si>
  <si>
    <t>Protocolo para las intervenciones de obra física y/o infraestructura en nacimientos y retiros de agua adoptado</t>
  </si>
  <si>
    <t>R_b) Establecer la política de sostenibilidad de los suelos rurales promoviendo la provisión de bienes y servicios ambientales y configurando el sistema de reparto equitativo de cargas y beneficios con los suelos urbanos.</t>
  </si>
  <si>
    <t>Formulación e implementación de planes de manejo para las cuencas de orden cero y los acuiferos</t>
  </si>
  <si>
    <t>Planes de manejo de cuencas orden cero y acuíferos implementados</t>
  </si>
  <si>
    <t>Adquisición y administración de predios en cuencas y microcuencas abastecedoras de acueductos</t>
  </si>
  <si>
    <t>Área adquirida en cuencas y microcuencas abastecedoras</t>
  </si>
  <si>
    <t>RM_b)Implementar el cinturón verde metropolitano y concretar un sistema ecológico estructurante metropolitano como base natural prestadora de servicios ecosistémicos y como estrategia adaptativa a la situación de cambio climático.</t>
  </si>
  <si>
    <t>Implementación de mecanismos de gestión intermunicipal e interinstitucional para la protección y restauración de cuencas abastecedoras externas al Municipio de Medellín</t>
  </si>
  <si>
    <t>Regional y Metropolitano</t>
  </si>
  <si>
    <t>Hectáreas  compradas y administradas en cuencas abastecedoras fuera de límite político administrativo</t>
  </si>
  <si>
    <t>Gestión integral del sistema orográfico y del patrimonio eocológico y paisajistico</t>
  </si>
  <si>
    <t>Formulación, actualización e implementación de planes de manejo de cerros tutelares</t>
  </si>
  <si>
    <t>Planes de manejo de cerros tutelares implementados</t>
  </si>
  <si>
    <t>Promoción del turismo de naturaleza responsable y otras actividades para el uso sostenible del paisaje</t>
  </si>
  <si>
    <t>Gerencia de Corregimientos</t>
  </si>
  <si>
    <t>Planes implementados para promocionar el turismo de naturaleza responsable</t>
  </si>
  <si>
    <t>Gestión del suelo, compensación y financiación de la EEP</t>
  </si>
  <si>
    <t>Valoración integral a la biodiversidad y los servicios ecosistémicos</t>
  </si>
  <si>
    <t xml:space="preserve">
Documento técnico para la aplicación de instrumentos de pago por servicios ambientales adoptado</t>
  </si>
  <si>
    <t>Creación de un fondo de compensación económica, pago por servicios ambientales e incentivos para la preservación de las funciones ecosistémicas y la producción sostenible</t>
  </si>
  <si>
    <t>Secretaría de Hacienda</t>
  </si>
  <si>
    <t>Fondo para las compensaciones económicas e incentivos para el mantenimiento y preservación de la estructura ecológica creado</t>
  </si>
  <si>
    <t>ND</t>
  </si>
  <si>
    <t>Fortalecimiento de los sistemas de control y vigilancia frente a los procesos de ocupación inadecuada de los suelos de protección</t>
  </si>
  <si>
    <t>Secretaría de Gestión y Control Territorial</t>
  </si>
  <si>
    <t>Sistema de control y vigilancia frente a los procesos de ocupación inadecuada de los suelos de protección fortalecido</t>
  </si>
  <si>
    <t>Investigación y educación para la conservación de la estructura ecológica</t>
  </si>
  <si>
    <t>Implementación de una cátedra municipal ambiental orientada sobre la estructura ecológica principal de Medellín</t>
  </si>
  <si>
    <t>Secretaría de Educación</t>
  </si>
  <si>
    <t>Instituciones educativas que generan espacios para impartir conocimientos relacionados con la estructura ecológica de Medellín</t>
  </si>
  <si>
    <t>Promoción de un foro permanente para la construcción colectiva de criterios de conservación y uso sostenible de la estructura ecológica principal</t>
  </si>
  <si>
    <t>Espacios ciudadanos generados para promover la apropiación de la estructura ecológica de Medellín</t>
  </si>
  <si>
    <t>Áreas de amenaza y riesgo</t>
  </si>
  <si>
    <t>Indicadores del subsistema</t>
  </si>
  <si>
    <t>5. Consolidar el espacio público como elemento estructurante del territorio y factor de enriquecimiento de la vida cotidiana y sitio de encuentro de la población. Integrando la Estructura Ecológica Principal y los elementos del Subsistema de Patrimonio Cultural Inmueble.</t>
  </si>
  <si>
    <t xml:space="preserve">M_d) Consolidar el subsistema de espacio público, incorporando las áreas de la estructura ecológica principal susceptibles de aprovechamiento para el encuentro ciudadano, así como aquellos inmuebles de oportunidad que se ubican a lo largo del territorio </t>
  </si>
  <si>
    <t>Sistemas Físico - Espaciales</t>
  </si>
  <si>
    <t>Sistema Público y colectivo</t>
  </si>
  <si>
    <t>Subsistema de Espacio público de esparcimiento y encuentro</t>
  </si>
  <si>
    <t>Generación de nuevas áreas  a incorporar en el sistema de Espacio público de esparcimiento y encuentro</t>
  </si>
  <si>
    <t>Generación de espacios públicos asociados a las centralidades urbanas y rurales</t>
  </si>
  <si>
    <t>Largo plazo</t>
  </si>
  <si>
    <t>Secretaría de Infraestructura Física</t>
  </si>
  <si>
    <t>En Ejecucion</t>
  </si>
  <si>
    <t xml:space="preserve">
Espacio público efectivo asociado a centralidades generado</t>
  </si>
  <si>
    <t>Generación de espacios públicos para el encuentro de los ciudadanos con el entorno natural, a través de la incorporación efectiva de elementos del sistema orográfico e hidrográfico y zonas de riesgo no mitigables</t>
  </si>
  <si>
    <t>Espacio público efectivo asociado al sistema orográfico, hidrográfico y zonas de riesgo no mitigable generado</t>
  </si>
  <si>
    <t>8. Sistema territorial globalmente conectado y ambientalmente sostenible
5. Sistema territorial que valora su paisajes y geografía</t>
  </si>
  <si>
    <t>3. Preservar la Estructura Ecológica Principal como elemento estructurante del territorio que constituye la base de la vida.</t>
  </si>
  <si>
    <t>Genreación de espacios públicos de alta representatividad y cobertura metropolitana</t>
  </si>
  <si>
    <t xml:space="preserve">
Espacio público efectivo de alta representatividad y cobertura metropolitana generado</t>
  </si>
  <si>
    <t>RI_a) Ejecutar el proyecto Parques del Río Medellín con el fin de generar espacio público de escala municipal, que recupere y potencie los valores ambientales y urbanísticos de la ciudad y contribuya a la disminución del déficit de espacio público.</t>
  </si>
  <si>
    <t>Generación de espacios públicos de encuentro y esparcimiento que reivindiquen la escala local</t>
  </si>
  <si>
    <t xml:space="preserve">
Espacio público efectivo de orden local generado</t>
  </si>
  <si>
    <t>Mejoramiento y recuperación de los espacios públicos de esparcimiento y encuentro existentes</t>
  </si>
  <si>
    <t>Recuperación del espacio público de esparcimiento y encuentro de carácter cívico y representativo asociado del sistema de centralidades</t>
  </si>
  <si>
    <t>Espacio público efectivo de carácter cívico y representativo asociado al sistema de centralidades mejorado y recuperado</t>
  </si>
  <si>
    <t>Mejoramiento y recuperación de  los espacios públicos de encuentro y esparcimiento de orden local</t>
  </si>
  <si>
    <t>Espacio público efectivo de orden local mejorado y recuperado</t>
  </si>
  <si>
    <t>Mantenimiento de los espacios públicos de esparcimiento y encuentro existentes</t>
  </si>
  <si>
    <t>Espacio público efectivo mantenido</t>
  </si>
  <si>
    <t>La cifra reportada corresponde a lo mantenido por la SIF y reportado en el Plan Indicativo a corte 30 de junio de 2023. No se incluye mantenimiento realizado por otras dependencias que tienen a su cargo espacios publicos, como el caso del INDER y Secretaria Medio Ambiente.</t>
  </si>
  <si>
    <t>Restitución de los espacios públicos de esparcimiento y encuentro que estén siendo privatizados y/u ocupados indebidamente</t>
  </si>
  <si>
    <t>Secretaría de Gestión y Control Territorial (Subsecretaría de Control Urbanístico)</t>
  </si>
  <si>
    <t>Espacio público recuperado y adecuado</t>
  </si>
  <si>
    <t>Reporte se homologa con el indicador 5.5.6.10 Espacio público recuperado y adecuado del Plan de Desarrollo 2020-2023</t>
  </si>
  <si>
    <t>Generación de instrumentos para la gestión del espacio Público</t>
  </si>
  <si>
    <t>Formulación de la reglamentación sobre el mantenimiento, administración y aprovechamiento económico del espacio público</t>
  </si>
  <si>
    <t>Gestión del conocimiento y la información para el desarrollo de actuaciones en el espacio público</t>
  </si>
  <si>
    <t>Actualización del manual de diseño y construcción de los elementos del espacio público</t>
  </si>
  <si>
    <t>Departamento Administrativo de Planeación</t>
  </si>
  <si>
    <t>Manual de diseño y construcción de los elementos del espacio público actualizado</t>
  </si>
  <si>
    <t>Se cumplió el indicador en el año 2017, con la adopción del Decreto 113 de 2017 " Por medio del cual se adopta el Manual del Espacio Público de Medellín y se asigna una función".</t>
  </si>
  <si>
    <t>Actualización de la información cartográfica correspondiente a los espacios públicos de esparcimiento y encuentro</t>
  </si>
  <si>
    <t>Inventario de espacio público de esparcimiento y encuentro actualizado</t>
  </si>
  <si>
    <t>Se ajusta la unidad de medida con el fin de identificar anualmente el número de espacios públicos actualizados en el inventario y poder definir posteriormente un parámetro de medición.
Actualmente se adelanta un protocolo para implementar un proceso administrativo que permita la actualización periódica del inventario.</t>
  </si>
  <si>
    <t>Subsistema de Equipamientos</t>
  </si>
  <si>
    <t>NO TIENE PROYECTOS EN EL ANEXO 6 DEL POT</t>
  </si>
  <si>
    <t>M_a) Incorporar los mecanismos de actuación institucional coordinada, de mitigación y de adaptación al cambio climático y la gestión del riesgo.</t>
  </si>
  <si>
    <t>N/A</t>
  </si>
  <si>
    <t>Subsistema de Servicios Públicos</t>
  </si>
  <si>
    <t>Servicios Públicos inteligentes</t>
  </si>
  <si>
    <t>Proyectos para el ahorro y consumo racional de los servicios públicos, utilización de alternativas: energía solar, LED y otros tipos de energías; utilización de electrodomesticos y dispositivos ahorradores o de bajo consumo de energía; entre otros.</t>
  </si>
  <si>
    <t>Secretaría de Gestión y Control Territorial (Subsecretaría de Servicios Públicos)</t>
  </si>
  <si>
    <t>Políticas para los servicios públicos gestionadas</t>
  </si>
  <si>
    <t>En ejecucion</t>
  </si>
  <si>
    <t>Tecnología LED del sistema de alumbrado público utilizada</t>
  </si>
  <si>
    <t>Basura Cero y Reciclaje</t>
  </si>
  <si>
    <t>Proyectos de reducción en la fuente y la generación de residuos sólidos. Proyectos de recupercaión y reciclaje de R.S.</t>
  </si>
  <si>
    <t>Política sobre basura cero definida e implementada</t>
  </si>
  <si>
    <t>Se reporta como cumplido desde el año 2015</t>
  </si>
  <si>
    <t>Residuos sólidos aprovechados en la zona rural</t>
  </si>
  <si>
    <t>Este indicador se medía en toneladas y se ajustó para seguir midiéndolo en porcentaje, motivo del cambio de las variables. Es importante mencionar que, la información actualizada de 2023 para la estimación del indicador se obtiene en febrero de 2024, or lo que no es posible realizar el cálculo aún y, por lo tanto, se estima el mismo valor de 2022 para 2023</t>
  </si>
  <si>
    <t>Residuos sólidos aprovechados en la zona urbana</t>
  </si>
  <si>
    <t>Subsanar deficits en prestación rural de Servicios Públicos S.P.</t>
  </si>
  <si>
    <t>Proyectos para dotar con servicios públicos las zonas rurales que presentan deficit en su prestación</t>
  </si>
  <si>
    <t>Nuevas viviendas conectadas al sistema de acueducto y saneamiento básico en zona rural</t>
  </si>
  <si>
    <t>Sistemas de acueductos y alcantarillados rurales construidos, ampliados, optimizados y mejorados</t>
  </si>
  <si>
    <t>LU_c) Cualificar los barrios y las centralidades, promoviendo la compacidad urbana, con la proximidad de los lugares de habitación, trabajo y los servicios urbanos entre sí, mediante proyectos urbanos integrales en el ámbito de ladera, priorizando la localización de equipamientos, espacios públicos e infraestructuras.</t>
  </si>
  <si>
    <t>Subsanar deficits de prestación de Servicios Públicos S.P. en asentamientos en dllo.</t>
  </si>
  <si>
    <t>Proyectos para dotar con servicios públicos los asentamientos en desarrollo que presentan deficit en su prestación</t>
  </si>
  <si>
    <t>Ladera</t>
  </si>
  <si>
    <t>Viviendas con sistemas alternativos de agua potable que se ubican en asentamientos informales</t>
  </si>
  <si>
    <t>Plan Integral de Drenaje Urbano</t>
  </si>
  <si>
    <t>Proyecto para definir las infraestructuras del drenaje urbano para prevenir las condiciones de inundabilidad de la ciudad</t>
  </si>
  <si>
    <t>Intervenciones de infraestructura pública con aplicación de medidas estructurales para el manejo de drenaje urbano</t>
  </si>
  <si>
    <t>La SIF no tiene la capacidad ni la competencia para medir este indicador del manejo del drenaje urbano.</t>
  </si>
  <si>
    <t>Lineamentos formulados para el manejo de drenaje urbano en espacios públicos</t>
  </si>
  <si>
    <t>En el año 2015 mediante un Convenio con EPM se obtuvo el Diagnóstico del Drenaje Urbano para los Municipios del Valle de Aburrá. A la fecha no se ha continuado el proceso ya que jurídicamente la Nación no tiene definido si el “Drenaje Urbano” hace parte del Espacio Público o es un Servicio Público, no hay competencia definida en ese componente del recurso hídrico.
EPM y El Municipio optaron por esperar lineamientos del Departamento Nacional de Planeación.</t>
  </si>
  <si>
    <t>Prevención de la escacez hidrica</t>
  </si>
  <si>
    <t>Proyectos de reforestación y recuperación de capacidad hidrica y de recarga de acuiferos</t>
  </si>
  <si>
    <t>Proyectos para la recuperación de la capacidad hídrica y recarga de acuíferos ejecutados</t>
  </si>
  <si>
    <t>En los indicadores, este proyecto aparece asociado a la Estructura Ecológica. 
Proyecto Inactivo. Depende de la culminación del plan de manejo ambiental del acuífero para poder ejecutar los proyectos allí establecidos.</t>
  </si>
  <si>
    <t>M_c) Priorizar las áreas de intervención estratégica: Corredor del río (MEDRio) Cinturón verde metropolitano (MEDBorde Urbano Rural) y las transversalidades MED La Iguana y MED Santa Elena, a través de actuaciones urbanas integrales, desarrolladas con macroproyectos. El corredor del río será objeto de intervenciones graduales, consensuadas y planificadas con instrumentos participativos de gestión, que pongan en valor su importancia para la competitividad económica y la sostenibilidad de la ciudad y la región.</t>
  </si>
  <si>
    <t>Servicios públicos y proyectos estratégicos</t>
  </si>
  <si>
    <t>Parque del Río y Cinturón Verde</t>
  </si>
  <si>
    <t>Etapas del plan de reposición de redes de servicios públicos del proyecto Parques del Río ejecutadas</t>
  </si>
  <si>
    <t>Subdirección de Planeación Territorial y Estratégica de Ciudad</t>
  </si>
  <si>
    <t>Planes de infraestructura de servicios públicos para las áreas de intervención estratégica  formulados</t>
  </si>
  <si>
    <t>Planes parciales de renovación urbana prioritarios con reposición de redes de servicios públicos ejecutados</t>
  </si>
  <si>
    <t>Viviendas que acceden a agua potable en desarrollo de obras de mitigación en el Borde Urbano Rural</t>
  </si>
  <si>
    <t xml:space="preserve">Este indicador se midió hasta el año 2019, a través de un esfuerzo conjunto con Isvimed, EDU y EPM. A partir de ese año no se mide el impacto en viviendas conectadas a los servicios públicos que tienen las inversiones en programas de mitigación del riesgo y mejoramiento integral de barrios que realizan EDU e Isvimed. </t>
  </si>
  <si>
    <t>RM_a) Participar en la ejecución de los proyectos estratégicos metropolitanos de liderazgo supramunicipal, de infraestructura para la movilidad y equipamientos de soporte a la competitividad, que fortalezcan la base económica regional en materia de centros logísticos, autopistas para la prosperidad, y un corredor transversal de conexión oriente-occidente.</t>
  </si>
  <si>
    <t>Gestión Territorial Residuos Sólidos</t>
  </si>
  <si>
    <t>Definición de sitios para rellenos sanitariosde emergencia. Escombrera y estación de transferencia.</t>
  </si>
  <si>
    <t>Sitio para la disposición final de cadáveres de animales identificado</t>
  </si>
  <si>
    <t xml:space="preserve">Los cadáveres de animales son considerados Residuos Peligrosos dentro de la categoría de biológicos. Los estudios para la ubicación de sitios estratégicos para la gestión de residuos peligrosos, tanto para el área urbana como para el área rural, fueron realizados en el año 2018 por la Secretaría de Gestión y Control Territorial. El POT no contempla que deban hacerse nuevos estudios. </t>
  </si>
  <si>
    <t>Sitios para rellenos sanitarios de emergencia evaluados</t>
  </si>
  <si>
    <t xml:space="preserve">La meta se cumplió desde el 2018 y no se planifican nuevos estudios. </t>
  </si>
  <si>
    <t>Subsistema de Patrimonio Cultural Inmueble</t>
  </si>
  <si>
    <t>11. Mejorar la conectividad y accesibilidad en el territorio, priorizando la movilidad no motorizada, regulando de manera adecuada el uso del vehículo privado.</t>
  </si>
  <si>
    <t>M_f) Consolidar e incentivar la movilidad peatonal y los medios de transporte no motorizados, articulados al sistema integrado de transporte multimodal, posibilitando el acceso a los bienes y servicios que demanda la población en el territorio de una manera rápida, eficaz y oportuna en todas sus escalas.</t>
  </si>
  <si>
    <t>Subsistema de Movilidad</t>
  </si>
  <si>
    <t>Realización del PLAN INTEGRAL
DE MOVILIDAD SOSTENIBLE para la ciudad de Medellín:</t>
  </si>
  <si>
    <t>Se deberá realizar para la ciudad de Medellín el PLAN INTEGRAL DE MOVILIDAD SOSTENIBLE que complemente los lineamientos de la ley
1083 del 31 de julio de 2006. Este plan lleva a una escala de detalle de barrio, comuna; cabecera corregimental y Vereda los planteamientos dados en el ACUERDO 268 de 2014; Plan Maestro de Movilidad del Área Metropolitana Del Valle de Aburrá ; y actualiza el Plan Vial Metropolitano</t>
  </si>
  <si>
    <t xml:space="preserve">
Plan Integral de Movilidad Sostenible formulado</t>
  </si>
  <si>
    <t>Secretaría de Movilidad</t>
  </si>
  <si>
    <t>Parque automotor</t>
  </si>
  <si>
    <t>La Secretaría de Movilidad no tiene acceso a los vehículos matriculados en los otros municipios, no obstante, Para el final de la vigencia 2023, se proyecta un parque automotor total de 375.100 vehículos en el Distrito Medellín.</t>
  </si>
  <si>
    <t>Oferta de celdas de parqueo motorizado público</t>
  </si>
  <si>
    <t>Programa asociado a los peatones</t>
  </si>
  <si>
    <t>Infraestructura de andenes</t>
  </si>
  <si>
    <t xml:space="preserve">Secretaría de Infraestructura Física </t>
  </si>
  <si>
    <t>Sistema estructurante peatonal construido</t>
  </si>
  <si>
    <t>Implementación de vías de tráfico calmado</t>
  </si>
  <si>
    <t>Vías de tráfico calmado implementadas</t>
  </si>
  <si>
    <t>Desde la gerencia se vienen diseñando pacificaciones, sin embargo, ninguna está priorizada para ejecución. En reunión de revisión de indicadores quedo como compromiso que la SIF realizaba un listado de intervenciones y la gerencia definia si aplicaba o no como vía de tráfico calmado, se está a la espera de la información para su reporte</t>
  </si>
  <si>
    <t>Implementación de vías peatonales, andenes o tráfico calmado</t>
  </si>
  <si>
    <t>Vías peatonales construidas</t>
  </si>
  <si>
    <t>Dato obtenido del seguimiento al Plan Indicativo con corte 30 de junio de 2023. La sumatoria corresponde a los andenes rehabilitados y construidos en la vigencia 2023 el cual asciende a 17899 m2 teniendo en cuenta un ancho promedio del anden de 1.5 metros.</t>
  </si>
  <si>
    <t>Implementación de corredores verdes</t>
  </si>
  <si>
    <t>Subdirección de Prospectiva, Información y Evaluación -Seguimiento a obra física</t>
  </si>
  <si>
    <t>Corredores verdes implementados</t>
  </si>
  <si>
    <t>No se reporta avance</t>
  </si>
  <si>
    <t>Programa para la bicicleta en el Municipio</t>
  </si>
  <si>
    <t>Proyectos asociados al resultado del Plan Maestro de la bicicleta del AMVA</t>
  </si>
  <si>
    <t>Gerencia de Movilidad Humana</t>
  </si>
  <si>
    <t>Proyectos para el uso de la bicicleta como medio de transporte promovidos</t>
  </si>
  <si>
    <t>Proyecto CONSTRUCCIÓN Y MANTENIMIENTO DE CICLORRUTAS</t>
  </si>
  <si>
    <t>Ciclorrutas construidas</t>
  </si>
  <si>
    <t>Ciclorrutas mantenidas</t>
  </si>
  <si>
    <t>Proyecto IMPLEMENTACIÓN DE COCLOPARQUEADEROS</t>
  </si>
  <si>
    <t>Ciclo parqueaderos construidos</t>
  </si>
  <si>
    <t>Proyecto CILORRUTAS ASISTIDAS</t>
  </si>
  <si>
    <t>Ciclorrutas asistidas construidas</t>
  </si>
  <si>
    <t>Proyecto BICICLETAS ELÉCTRICAS</t>
  </si>
  <si>
    <t>Bicicletas eléctricas financiadas</t>
  </si>
  <si>
    <t>ND obedece al no reporte por parte de la entidad</t>
  </si>
  <si>
    <t>Proyecto PROPORCIÓN Y USO SEGURO DE LA BICICLETA</t>
  </si>
  <si>
    <t>Campañas para la promoción y uso seguro de la bicicleta realizadas</t>
  </si>
  <si>
    <t>Usuarios registrados en el programa EnCicla</t>
  </si>
  <si>
    <t>Usuarios inscritos reportados en la pagina web del AMVA</t>
  </si>
  <si>
    <t>Programa de transporte público colectivo y masivo</t>
  </si>
  <si>
    <t>Desarrollo y modernización del sistema de transporte público</t>
  </si>
  <si>
    <t>Antigüedad de los vehículos de transporte público de pasajeros</t>
  </si>
  <si>
    <t>La edad del transporte público colectivo que actualmente opera en la ciudad, es de aproximadamente 12 años.</t>
  </si>
  <si>
    <t>Buses de transporte público racionalizados</t>
  </si>
  <si>
    <t>La reestructuración del servicio y la racionalización del parque automotor del transporte público, en caso de la entrada en operación de sistemas masivos, debe llevarse mediante cronogramas que garanticen la prestación del servicio conforme a los estudios que se realicen. A la fecha no existen estudios por parte de la autoridad competente</t>
  </si>
  <si>
    <t>Usuarios del transporte público colectivo, y masivo</t>
  </si>
  <si>
    <t>Proyecto Terminales intermunicipales</t>
  </si>
  <si>
    <t>Regional Metropolitano</t>
  </si>
  <si>
    <t>Terminales de Transporte de Medellín</t>
  </si>
  <si>
    <t>Terminales de transporte público en operación</t>
  </si>
  <si>
    <t>Proyecto Tren multipropósito (pasajeros, carga y residuos sólidos)</t>
  </si>
  <si>
    <t>Tren multipropósito construido</t>
  </si>
  <si>
    <t>No se tiene avance a la fecha del indicador</t>
  </si>
  <si>
    <t>Proyecto TÚNEL DE ORIENTE incluyendo corredor de transporte de pasajeros</t>
  </si>
  <si>
    <t>Túnel de oriente construido</t>
  </si>
  <si>
    <t>Plan Maestro 2006-2030 Confianza en el Futuro, Plan rector de expansión de la Empresa de Transporte Masivo del Valle de Aburrá</t>
  </si>
  <si>
    <t xml:space="preserve">
Infraestructura del transporte masivo construido</t>
  </si>
  <si>
    <t>Plan de corredores troncalizado de transporte público colectivo</t>
  </si>
  <si>
    <t>Plan de corredores troncalizados de transporte publico colectivo implementado</t>
  </si>
  <si>
    <t>Programa de transporte de carga y logistica para Medellín</t>
  </si>
  <si>
    <t>Plan de Logistica y Transporte de carga de Medellín como parte del Plan de Movilidad Sostenible</t>
  </si>
  <si>
    <t>Plan de Logística y Transporte de Carga de Medellín como parte del Plan de Movilidad Sostenible formulado</t>
  </si>
  <si>
    <t>En conjunto con el AMVA (Convenio 4600071984 de 2017) se elaboró el Plan de Transporte de Carga, contratado con la Universidad Nacional el cual fue finalizado durante el 2019 por lo que se llega a la meta establecida.</t>
  </si>
  <si>
    <t>Programa de Seguridad vial y gestión de tránsito</t>
  </si>
  <si>
    <t>Implementación del Plan de Movilidad segura de Medellín 2013-2020</t>
  </si>
  <si>
    <t>Plan de Movilidad Segura de Medellín 2013-2020 implementado</t>
  </si>
  <si>
    <t>Pasos seguros para peatones</t>
  </si>
  <si>
    <t>Pasos seguros para peatones implementados</t>
  </si>
  <si>
    <t>Plan Maestro de parqueaderos (estacionamientos) como parte del Pan de Movilidad Sostenible</t>
  </si>
  <si>
    <t>Plan maestro de parqueaderos (estacionamientos) como parte del Plan de Movilidad Sostenible formulado</t>
  </si>
  <si>
    <t xml:space="preserve">Desde la Secretaría de Movilidad reportan: La Secretaría de movilidad no ha realizado estudios adicionales sobre parqueaderos, es importante resaltar que los últimos estudios realizados en las comunas 10 y 14 fueron con el propósito de implementar la tasa por contribución, no obstante es información valiosa para el plan maestro de parqueaderos.
Desde el DAP,  se incluye dentro de los planes que se deberán formular como parte del Plan Integral de Movilidad Sostenible y se presupuestará e incluirá dentro del cronograma de este. </t>
  </si>
  <si>
    <t>Gestión de tránsito y seguridad vial</t>
  </si>
  <si>
    <t>Tránsito y seguridad vial gestionada</t>
  </si>
  <si>
    <t>La Administración Distrital ha venido adelantando diferentes acciones y ejecutando proyectos de inversión que buscan Mejorar la capacidad de gestión y articulación del sistema de movilidad de Medellín y el Área Metropolitana en los procesos de planificación, operación y control, buscando un sistema de movilidad inteligente que avance en el cumplimiento de la política de Visión Cero en la ciudad.</t>
  </si>
  <si>
    <t>Formulación de políticas en materia de seguridad vial</t>
  </si>
  <si>
    <t>Asistentes a campañas de sensibilización y educación vial</t>
  </si>
  <si>
    <t>Peajes urbanos y cobro por conegstión</t>
  </si>
  <si>
    <t>Peajes urbanos y cobro por congestión implementados</t>
  </si>
  <si>
    <t>En el Distrito Medellín no se ha implementado la medida  de Peajes urbanos y cobro por congestión implementados</t>
  </si>
  <si>
    <t>Programa de Proyectos viales en el Municipio</t>
  </si>
  <si>
    <t>Proyecto Parque del Río</t>
  </si>
  <si>
    <t>Río</t>
  </si>
  <si>
    <t>Parques del Río Medellín construido</t>
  </si>
  <si>
    <t>RI_c) Fortalecer las infraestructuras urbanas de soporte y la articulación de las áreas para la preservación de infraestructuras y del sistema público y colectivo –API– sobre el corredor longitudinal, mejorando la cualificación espacial y funcional de la ciudad.</t>
  </si>
  <si>
    <t>Proyecto Puente de la Madre Laura</t>
  </si>
  <si>
    <t>Puente de la Madre Laura construido</t>
  </si>
  <si>
    <t>Actualización del Plan vial para la Ciudad de Medellín</t>
  </si>
  <si>
    <t>Plan Vial para la ciudad de Medellín actualizado</t>
  </si>
  <si>
    <t>LU_a) Implementar corredores verdes para la movilidad y la conectividad  ecológica y paisajística, en pro del equilibrio entre las funciones ambientales y la ocupación urbana.</t>
  </si>
  <si>
    <t>Proyecto Longitudinal Occidental</t>
  </si>
  <si>
    <t>Ladera Urbana</t>
  </si>
  <si>
    <t>Longitudinal Occidental construida</t>
  </si>
  <si>
    <t>Proyecto Av. 34 Zona 5</t>
  </si>
  <si>
    <t>Avenida 34 - Zona 5 construida</t>
  </si>
  <si>
    <t>Proyecto Av. 34 Zona 3</t>
  </si>
  <si>
    <t>Avenida 34 - Zona 3 construida</t>
  </si>
  <si>
    <t>Proyecto variante Heliconia</t>
  </si>
  <si>
    <t>Variante Heliconia construida</t>
  </si>
  <si>
    <t>Proyecto Cra 65</t>
  </si>
  <si>
    <t>Carrera 65 construida</t>
  </si>
  <si>
    <t>Proyecto Circunvalar oriental</t>
  </si>
  <si>
    <t>Circunvalar oriental construida</t>
  </si>
  <si>
    <t>Proyecto CONTINUACIÓN CALLE 10 AEROPUERTO EOH</t>
  </si>
  <si>
    <t>Continuación calle 10 Aeropuerto Enrique Olaya Herrera construida</t>
  </si>
  <si>
    <t>Proyecto laterales Q LA GUAYABALA</t>
  </si>
  <si>
    <t>Laterales de la quebrada La Guayabala construidos</t>
  </si>
  <si>
    <t>Proyecto laterales Q EL BOLO</t>
  </si>
  <si>
    <t>Laterales de la quebrada El Bolo construidos</t>
  </si>
  <si>
    <t>Proyecto PAR VIAL CRA 70 Y 73</t>
  </si>
  <si>
    <t>Par vial carrera 70 y 73 construido</t>
  </si>
  <si>
    <t>Proyecto CALLE 44 DESDE EL PALO A TUNEL DE ORIENTE</t>
  </si>
  <si>
    <t>Calle 44 desde el Palo a Túnel de Oriente construida</t>
  </si>
  <si>
    <t>Proyecto INTERCAMBIO VIAL IGUANÁ - RÍO MEDELLÍN</t>
  </si>
  <si>
    <t>Intercambio vial Iguaná-Río Medellín construido</t>
  </si>
  <si>
    <t>Proyecto CARABOBO</t>
  </si>
  <si>
    <t>Carabobo construida</t>
  </si>
  <si>
    <t>Proyecto INTERCAMBIO VIAL ANDALUCÍA</t>
  </si>
  <si>
    <t>Intercambio vial Andalucía construido</t>
  </si>
  <si>
    <t>Proyecto OPTIMIZACIÓN DE LA RED VIAL</t>
  </si>
  <si>
    <t>Optimización de la red Vial ejecutado</t>
  </si>
  <si>
    <t>El indicador no contempla todas las variables para ser medido.</t>
  </si>
  <si>
    <t>Desarrollo integral de la viabilidad estructurante y arterial (Autopistas de la prosperidad)</t>
  </si>
  <si>
    <t>Autopistas de la prosperidad construidas</t>
  </si>
  <si>
    <t>Información reportada por parte de la Gobernación al el DT de la Secretaria de Infraestructura.</t>
  </si>
  <si>
    <t>Generar bolsa de compra de fajas</t>
  </si>
  <si>
    <t>Secretaría de Suministros y Servicios</t>
  </si>
  <si>
    <t>Bolsa de compra de fajas generada</t>
  </si>
  <si>
    <t>Programas para la movilidad en zona rural del Municipio</t>
  </si>
  <si>
    <t>Proyectos propuestos por el PEOC de la Vereda La Loma. Movilidad alternativa y multimodal</t>
  </si>
  <si>
    <t>Proyectos propuestos por el PEOC de la vereda La Loma, movilidad alternativa y multimodal desarrollados</t>
  </si>
  <si>
    <t>Proyectos propuestos por el PEOC de San Antonio de Prado. Mejoramiento y adecuación del sistema vial y de transporte a escala regional y local</t>
  </si>
  <si>
    <t>Proyectos para el mejoramiento y adecuación del sistema vial en San Antonio de Prado construidos</t>
  </si>
  <si>
    <t>Proyectos propuestos por el PEOC de San Sebastian de Palmitas. Movilidad alternativa y multimodal</t>
  </si>
  <si>
    <t>Proyectos para la mejora de la movilidad alternativa y multimodal en San Sebastián de Palmitas construidos</t>
  </si>
  <si>
    <t>Proyectos propuestos por el PEOC de Altavista. Mejoramiento de la infraestructura vial y generación de conectividad</t>
  </si>
  <si>
    <t>Proyectos para el mejoramiento de la infraestructura vial en AltaVista construidos</t>
  </si>
  <si>
    <t>Proyectos propuestos por el PEOC de San Cristóbal. Movilidad alternativa y multimodal</t>
  </si>
  <si>
    <t>Proyectos para la mejora de la movilidad alternativa y multimodal en San Cristóbal, construidos</t>
  </si>
  <si>
    <t>Proyectos propuestos por el PEOC de Santa Elena. Movilidad alternativa y multimodal</t>
  </si>
  <si>
    <t>Proyectos para la mejora de la movilidad Alternativa y multimodal en Santa Elena construidos</t>
  </si>
  <si>
    <t>Ejecución de los proyectos planteados en el Plan Maestro de Movilidad para la Región Metropolitana del Valle de Aburrá.</t>
  </si>
  <si>
    <t>Proyectos planteados en el Plan Maestro de Movilidad para la Región Metropolitana del Valle de Aburrá ejecutados</t>
  </si>
  <si>
    <t>Ejecución de los proyectos planteados en BIO 2030 Plan Director Medellín, Valle de Aburra.</t>
  </si>
  <si>
    <t>Proyectos planteados en BIO 2030 Plan Director Medellín, Valle de Aburra ejecutados</t>
  </si>
  <si>
    <t>Sistema de ocupación</t>
  </si>
  <si>
    <t>Subsistema de Centralidades</t>
  </si>
  <si>
    <t>4. Sistema territorial con plena efectividad de los derechos sociales y colectivos</t>
  </si>
  <si>
    <t>6. Promover el acceso a la vivienda digna en los procesos de mejoramiento integral, consolidación y construcción del hábitat sostenible como escenarios de cohesión social y territorial, para disminuir el déficit cuantitativo y cualitativo de vivienda, bajo una perspectiva de cooperación regional.</t>
  </si>
  <si>
    <t>RM_c) Promover una política regional de vivienda y suelo asequible en el marco de un sistema de reparto equitativo a escala municipal.</t>
  </si>
  <si>
    <t>Subsistema Habitacional</t>
  </si>
  <si>
    <t>Gestión del suelo para el acceso a la vivienda social y al hábitat sostenible.</t>
  </si>
  <si>
    <t xml:space="preserve">Aplicación de instrumentos de gestión del suelo </t>
  </si>
  <si>
    <t xml:space="preserve"> Regional Metropolitano.       Municipal</t>
  </si>
  <si>
    <t>Instituto Social de Vivienda y Hábitat de Medellín - ISVIMED</t>
  </si>
  <si>
    <t>Derechos fiduciarios comprados en cumplimiento de obligación VIS y VIP</t>
  </si>
  <si>
    <t>Viviendas licenciadas en cumplimiento de obligación VIS y VIP</t>
  </si>
  <si>
    <t>Calificación y habilitación de suelo a corto, mediano y largo plazo</t>
  </si>
  <si>
    <t>Subdirección de planeación territorial y estratégica de ciudad (Departamento Administrativo de Planeación)
Unidad de Formulación de Instrumentos de Gestión</t>
  </si>
  <si>
    <t>Suelo calificado por fuera en cumplimiento de obligación VIS y VIP</t>
  </si>
  <si>
    <t xml:space="preserve">Actualmente se encuentran en desarrollo proyectos localizados en tratamientos de renovación los siguientes:  Urbanity, Metropolitan, Avenida ParK y Mixa, pero ninguno de ellos reporta cumplimiento de la obligación por fuera del área de planificación </t>
  </si>
  <si>
    <t>Suelo calificado en sitio en cumplimiento de obligación VIS y VIP</t>
  </si>
  <si>
    <t xml:space="preserve">La obligación solo se ha cumplido parcialmente en 2 proyectos de renovación Urbanity y Metropolitan, 50% de la obligación en edificabilidad, pendiente el cumplimiento del 50% restante en Derechos Fiduciarios. Avenida ParK y Mixa pretenden cumplir en Derechos </t>
  </si>
  <si>
    <t xml:space="preserve">1. Sistema territorial en equilibrio para el ser humano </t>
  </si>
  <si>
    <t>1. Orientar la equidad territorial y superar la segregación socio espacial, a través de un Sistema de Gestión para la Equidad Territorial a escala local, promoviendo como municipio núcleo, la articulación metropolitana y regional.</t>
  </si>
  <si>
    <t>M_b) Consolidar un sistema integrado de gestión que permita el reparto de cargas y beneficios como medio esencial para lograr la equidad territorial.</t>
  </si>
  <si>
    <t>Productividad y calidad en la producción de la vivienda y el hábitat</t>
  </si>
  <si>
    <t>Innovación de los instrumentos de planeación, gestión y desarrollo territorial.</t>
  </si>
  <si>
    <t xml:space="preserve"> Municipal</t>
  </si>
  <si>
    <t>Proyectos de vivienda social ejecutados con especificaciones técnicas del Manual de Estudios y Diseños para Proyectos Habitacionales.</t>
  </si>
  <si>
    <t>Acompañamiento y asistencia técnica en la gestión colectiva y producción social del hábitat</t>
  </si>
  <si>
    <t>Subsecretaria Control Urbanístico (Secretaria de Gestión y Control Territorial) y Secretaría de Hacienda</t>
  </si>
  <si>
    <t>Acciones de control urbanístico implementadas</t>
  </si>
  <si>
    <t xml:space="preserve">
Productividad y sostenibilidad en la producción
de la vivienda y el hábitat. </t>
  </si>
  <si>
    <t>Viviendas licenciadas con criterios de sostenibilidad</t>
  </si>
  <si>
    <t>ND obedece al no reporte por parte de la entidad.</t>
  </si>
  <si>
    <t>Asequibilidad integral a los bienes y servicios del hábitat.</t>
  </si>
  <si>
    <t>Fomento a la autogestión y formas
de organización comunitaria.</t>
  </si>
  <si>
    <t>Subsidios asignados en proyectos de autoconstrucción e iniciativas comunitarias</t>
  </si>
  <si>
    <t>Hogares beneficiados con subsidios de vivienda</t>
  </si>
  <si>
    <t>Las variables corresponden al artículo 6 del Decreto 2339 de 2013: Vivienda nueva, Vivienda usada, Construcción en sitio propio, Mejoramiento de vivienda y legalización, Arrendamiento temporal, Arrendamiento con opción de compra y Arrendamiento social.</t>
  </si>
  <si>
    <t>Generación de alternativas de economía popular y solidaria</t>
  </si>
  <si>
    <t>Secretaría de Desarrollo Económico</t>
  </si>
  <si>
    <t>Personas capacitadas en economía social y solidaria</t>
  </si>
  <si>
    <t>Avance 2020: 0 personas no hubo recursos desde el plan de desarrollo para este indicador</t>
  </si>
  <si>
    <t>Convivencia y transformación de conflictos en el hábitat.</t>
  </si>
  <si>
    <t xml:space="preserve">Adaptación a la forma de habitar en propiedad horizontal, como una actuación integral en
atención y acompañamiento a los hogares encaminado a la autogestión y auto regulación
de una copropiedad por parte de las comunidades; </t>
  </si>
  <si>
    <t>Acompañamientos técnicos, sociales y jurídicos realizados en proyectos de vivienda social.</t>
  </si>
  <si>
    <t>Durante el año 2018 se realizaron 1819 actividades antes y después de la entrega de las viviendas orientadas a potenciar los cinco aspectos decisivos para la vida en propiedad horizontal establecidos por el Isvimed descritos en las variables de la fórmula; impactó alrededor de 6800 hogares. Ver detalle de las variables en la tabla Datos Soporte</t>
  </si>
  <si>
    <t>Convivencia familiar y vecinal, con procesos pedagógicos para reflexionar desde el ser y su proyecto de vida hasta el hogar y la comunidad como proyectos colectivos que promuevan el respeto y tolerancia de las diferencias.</t>
  </si>
  <si>
    <t>Subsecretarías de Gobierno Local y Convivencia, y Planeación (Secretaría de Seguridad y Convivencia)</t>
  </si>
  <si>
    <t>Estrategias implementadas que promocionan la convivencia ciudadana</t>
  </si>
  <si>
    <t>En 2023 se han desarrollado 5 estrategias pedagógicas que permiten que los participantes por medio de actividades vivenciales y experienciales adquirieran las herramientas necesarias para fortalecer sus valores y la  convievencia, y reconocer emociones. Son las mismas que se proyectan a diciembre de 2023 y se relacionan a continuación: 1. Dale sentido a la vida,Vive y convive. 2. Respeto por la vida. 3. Laboratorio de Convivencia Ciudadana. 4. Formación en competencias ciudadanas. 5. Código Nacional de Seguridad y convivencia - Ley 1801/ 2016.</t>
  </si>
  <si>
    <t>8. Sistema territorial globalmente conectado y ambientalmente sostenible</t>
  </si>
  <si>
    <t>4. Promover el desarrollo de un territorio resiliente que de prelación a la atención de los factores y situaciones de riesgo en áreas de mayor vulnerabilidad social, favoreciendo la implementación de medidas de mitigación.</t>
  </si>
  <si>
    <t>BU_Implementar el programa de Mejoramiento integral de barrios, priorizando las áreas con condiciones de riesgo y mayor vulnerabilidad socioeconómica, ambiental y urbanística.</t>
  </si>
  <si>
    <t>Mejoramiento integral de barrios.</t>
  </si>
  <si>
    <t>Habitabilidad del entorno: comprende las intervenciones asociadas a la prevención y mitigación de las condiciones de riesgo, fortalecimiento de la economía solidaria,
servicios públicos domiciliarios, accesibilidad, movilidad y transporte público, espacio público y equipamientos básicos asistenciales.</t>
  </si>
  <si>
    <t>Borde Urbano</t>
  </si>
  <si>
    <t>Instituto Social de Vivienda y Hábitat de Medellín - ISVIMED-, Subsecretaría de Servicios Públicos, Secretaría de Infraestructura Física y Subdirección de la Información y Evaluación Estratégica del DAP</t>
  </si>
  <si>
    <t>Proyectos apoyados financieramente en  Mejoramiento Integral de Barrios</t>
  </si>
  <si>
    <t>Habitabilidad de la vivienda: el mejoramiento de la habitabilidad de la vivienda se focalizará en intervenciones de disponibilidad de servicios públicos, espacio saludable y suficiente, estructura segura, generación de ingresos y formalización de la edificación que es el proceso encadenado de la titulación del inmueble, mejoramiento de la vivienda y
reconocimiento de la existencia de edificaciones.</t>
  </si>
  <si>
    <t>Edificaciones reconocidas</t>
  </si>
  <si>
    <t>Mejoramientos de viviendas ejecutados</t>
  </si>
  <si>
    <t>Predios titulados</t>
  </si>
  <si>
    <t>R_c) Fomentar y consolidar el fortalecimiento de la actividad productiva agroecológica en el suelo rural, en desarrollo de la normativa municipal constituida como una red de espacios y de agricultores en el área metropolitana.</t>
  </si>
  <si>
    <t>Hábitat rural sostenible.</t>
  </si>
  <si>
    <t>Mejoramiento de la habitabilidad en veredas y centros poblados</t>
  </si>
  <si>
    <t>Organizaciones productivas beneficiarias de asistencia técnica</t>
  </si>
  <si>
    <t xml:space="preserve">
Productividad y sostenibilidad de los asentamientos precarios rurales</t>
  </si>
  <si>
    <t>Mejoramientos de viviendas ejecutados en suelo rural</t>
  </si>
  <si>
    <t>Reasentamiento integral de población.</t>
  </si>
  <si>
    <t>Reasentamiento de población por obras de utilidad pública o proyectos de interés social.</t>
  </si>
  <si>
    <t>Hogares reasentados por causa de obra pública</t>
  </si>
  <si>
    <t>Reasentamiento de población por factores de riesgos o por eventos naturales.</t>
  </si>
  <si>
    <t>Hogares reasentados por factores de riesgo o por eventos naturales</t>
  </si>
  <si>
    <t>Se solicitó validación del avance reportado debido a que se sospechan inconsistencias con la forma de cálculo.  El indicador se mantiene como ND hasta que se surta el proceso de validación.</t>
  </si>
  <si>
    <t>2. Desarrollar el modelo de ocupación compacta y policéntrica con crecimiento hacia adentro, a través de la renovación de áreas de intervención estratégica del río, la consolidación del borde urbano-rural y la generación del nuevo eje de conexión regional oriente-occidente.</t>
  </si>
  <si>
    <t>Renovación Urbana.</t>
  </si>
  <si>
    <t>Gestión urbana e inmobiliaria</t>
  </si>
  <si>
    <t>Instituto Social de Vivienda y Hábitat de Medellín - ISVIMED, Secretaría de Gestión y Control Territorial.</t>
  </si>
  <si>
    <t>Suelo desarrollado con proyectos de vivienda VIS y VIP en áreas de renovación urbana</t>
  </si>
  <si>
    <t>Los proyectos Metropolitan y Urbanity actualmente en ejecución pretenden cumplir el 50% de la obligación VIS y VIP, en viviendas construidas al interior del proyecto mezcladas con las viviendas No VIP y NO VIS, sin embargo, no se dispone del porcentaje de suelo que dichas viviendas están ocupando respecto al total de suelo desarrollado con el proyecto total.</t>
  </si>
  <si>
    <t>Viviendas VIS y VIP generadas en áreas de renovación urbana</t>
  </si>
  <si>
    <t>Gestión social e institucional</t>
  </si>
  <si>
    <t>Operaciones urbanas gestionadas por el Isvimed</t>
  </si>
  <si>
    <t>Se propone como parte d ela gestión social desarrollada en el marco del Plan Parcial de Renovación Urbada de Moravia (AME Quebrada El Molino) y Carabobo Norte.</t>
  </si>
  <si>
    <t>Gestión urbana de nuevos desarrollos habitacionales.</t>
  </si>
  <si>
    <t>Nuevos desarrollos habitacionales de vivienda de interés social prioritario en escenarios de
mejoramiento y consolidación de barrios, escenarios de renovación urbana y escenarios
de desarrollo en suelo urbano y de expansión.</t>
  </si>
  <si>
    <t>Vivienda de interés social (VIS y VIP) construida por iniciativa pública</t>
  </si>
  <si>
    <t>Los resultados corresponden a: i) Capacitaciones realizadas a constructores privados sobre la aplicación de subsidios y cumplimiento de requisitos por parte de la población, ii) Información al personal de trámites y ventas sobre las generalidades del convenio de asociación Demanda Libre que se tiene con las diferentes Cajas de Compensación familiar, iii) Requisitos generales del decreto 2339 de 2013 y proceso de legalización de subsidios ya asignados. 
Proyectos impactados: Panorama (404 viviendas), Molinos del Sol (478 unidades de viviendas) y Arboleda del Campo (784 unidades de vivienda), Aqua de Primavera (1200 unidades), Entrecerros (560 viviendas) y Villas del Bosque (200 unidades). Para el proyecto Arboleda de San Antonio (933 viviendas) se tramitó una exención de impuestos. 
Ver mapa Subsidios para vivienda nueva asignados a la población de demanda libre. 
Ver detalle de las variables en la tabla Datos Soporte</t>
  </si>
  <si>
    <t>Gestión integral, regulación y control al inquilinato adecuado.</t>
  </si>
  <si>
    <t>Inquilinato adecuado</t>
  </si>
  <si>
    <t>Inquilinatos con acompañamiento técnico y social para sus residentes</t>
  </si>
  <si>
    <t>En el año 2018 y en articulación con la "Mesa de Inquilinatos" se realizó presencia institucional en 3 inquilinatos: Mini feria de servicios en el Palo x El Huevo, Mural en el sector Bolivar x "Calle del pecado" y Cine Foro en San Benito.</t>
  </si>
  <si>
    <t>9. Sistema con estrategias de desarrollo económico, en un contexto regional y metropolitano</t>
  </si>
  <si>
    <t>10. Consolidar una plataforma territorial para la competitividad regional basada en el fomento de los proyectos regionales de desarrollo económico, potenciando los circuitos económicos existentes, la integración de los clústers estratégicos de proyección internacional y la economía solidaria local, promoviendo la generación de espacios para el desarrollo y permanencia de actividades económicas, que hagan sostenible el desarrollo económico de la ciudad y su población siempre y cuando guarden armonía con el régimen de usos del suelo del Plan.</t>
  </si>
  <si>
    <t>RI_b) Fomentar la diversificación de los usos del suelo, aumentando la mezcla de actividades urbanas y la vivienda supeditada a la implementación de protocolos ambientales y urbanísticos -PAU-.</t>
  </si>
  <si>
    <t>Transición a la vivienda individual</t>
  </si>
  <si>
    <t>Agencia para la
Gestión del
Paisaje y
Patrimonio y APP</t>
  </si>
  <si>
    <t xml:space="preserve">
Oportunidades inmobiliaria generadas</t>
  </si>
  <si>
    <t>Rehabilitación de inquilinatos precarios</t>
  </si>
  <si>
    <t>Política pública de inquilinatos monitoreada</t>
  </si>
  <si>
    <t>Fortalecimiento institucional del sistema municipal habitacional.</t>
  </si>
  <si>
    <t xml:space="preserve">
Descentralización de los servicios
</t>
  </si>
  <si>
    <t>Servicios del Sistema Habitacional Municipal descentralizados</t>
  </si>
  <si>
    <t>Construcción de agendas, alianzas y acuerdos para el desarrollo del sistema con visión urbano-regional</t>
  </si>
  <si>
    <t>Acuerdos generados e implementados en el marco del Consejo Consultivo Municipal de Política Habitacional - CCMPH</t>
  </si>
  <si>
    <t>En el año 2018 se consolidó el proyecto de decreto para la creación del CCMPH, con la participación de diferentes instancias de la Alcaldía de Medellín, en un escenario que se denominó “Comité Ampliado del Plan Estratégico Habitacional”. En este escenario se contó con la participación y aportes de las siguientes dependencias: Departamento Administrativo de Planeación Municipal -DAP, Departamento Administrativo de Gestión del Riesgo de Desastres -DAGRD, Personería, Suministros y Servicios-Gestión de Bienes Muebles e inmuebles UABI, Gestión y Control Territorial y la Secretaría de Inclusión Social, Familia y Derechos Humanos. 
Luego de la consolidación del proyecto de decreto, se realizó la radicación en la Secretaría General de la Alcaldía de Medellín. Estas actividades se realizaron en el marco del contrato 240 de 2017 y 614 de 2018, firmados con la Universidad Nacional de Colombia – Escuela del Hábitat. El avance de este indicador depende de la implementación del Consejo.</t>
  </si>
  <si>
    <t>Adaptación a la estructura organizacional</t>
  </si>
  <si>
    <t>Consejo Consultivo de Política Habitacional creado y en funcionamiento</t>
  </si>
  <si>
    <t>Revisión, ajuste y creación de normas para el desarrollo habitacional con perspectiva de derechos, de género y territorial</t>
  </si>
  <si>
    <t>Normas para el desarrollo habitacional adoptadas</t>
  </si>
  <si>
    <t>Revisión y ajuste del PEHMED</t>
  </si>
  <si>
    <t>Plan Estratégico Habitacional de Medellín revisado y evaluado</t>
  </si>
  <si>
    <t>Banco de programas y proyectos como componente del BPIM</t>
  </si>
  <si>
    <t>Proyectos habitacionales inscritos en el Banco de Proyectos de Inversión del Municipio de Medellín</t>
  </si>
  <si>
    <t>RM_d) Promover y participar en la concertación e implementación de acuerdos metropolitanos y regionales en torno a una agenda concurrente de hábitat incluyente y sostenible que tiene retos comunes desde la perspectiva del desarrollo humano integral.</t>
  </si>
  <si>
    <t>Construcción colectiva de sentidos
de la política pública habitacional.</t>
  </si>
  <si>
    <t>Formación, capacitación y generación de competencias de los sujetos y actores del
Subsistema Habitacional.</t>
  </si>
  <si>
    <t>Actores del Subsistema Habitacional formados y capacitados</t>
  </si>
  <si>
    <t>Comunicaciones para el desarrollo del
Subsistema Habitacional</t>
  </si>
  <si>
    <t>Piezas comunicacionales desarrolladas en  procesos de participación del susbsistema habitacional</t>
  </si>
  <si>
    <t>Construcción de conocimiento e
innovación social en vivienda y hábitat</t>
  </si>
  <si>
    <t>Diseño, construcción e implementación del sistema de información del SH</t>
  </si>
  <si>
    <t>Sistema de información del subsistema habitacional diseñado</t>
  </si>
  <si>
    <t>En formulación, Indicador pendiente de implementación del PEHMED 2030</t>
  </si>
  <si>
    <t>Laboratorio y Observatorio del Hábitat</t>
  </si>
  <si>
    <t>Observatorio y laboratorio del Sistema Habitacional implementado</t>
  </si>
  <si>
    <t>Sistema de seguimiento, monitoreo, evaluación y rendición de cuentas de la política pública habitacional.</t>
  </si>
  <si>
    <t>Informe anual de seguimiento y evaluación del Subsistema Habitacional de Medellín realizado</t>
  </si>
  <si>
    <t>Tratamientos, usos del suelo, aprovechamientos y obligaciones</t>
  </si>
  <si>
    <t>Preservación de la ruralidad</t>
  </si>
  <si>
    <t>Centro verde - Unidad de Aopoyo a la Producción Local</t>
  </si>
  <si>
    <t>Subdirección de planeación territorial y estratégica de ciudad (Departamento Administrativo de Planeación)</t>
  </si>
  <si>
    <t>Sin Ejecucion</t>
  </si>
  <si>
    <t>Centros verdes funcionando</t>
  </si>
  <si>
    <t>Aun no se ha ejecutado el proyecto de Centros Verdes establecidos en el Instrumento de Distrito Rural Campesino.</t>
  </si>
  <si>
    <t>UPR's para el reordenamiento y mejoramiento</t>
  </si>
  <si>
    <t>Unidades de planificación rural para el reordenamiento y mejoramiento adoptadas</t>
  </si>
  <si>
    <t>Se estima el avance obtenido en la formulación de las UPRs, incluidas en los ámbitos de transversalidades de manera especifica la UPR del Llano (San Cristóbal),  con un avance del 95% en proceso de adopcion y la revisión de las observaciones emitidas por la autoridad ambiental y un avance del 45 %en 3 UPR.</t>
  </si>
  <si>
    <t>UPR's para la Transformación</t>
  </si>
  <si>
    <t>Unidades de Planificación Rural para la transformación adoptadas</t>
  </si>
  <si>
    <t>Para la vigencia 2023, se estima un avance del 95%  con la aopdcion de la UPR Mazo en santa elna y un avance del 45 % en la UPR de la conexxion Abuarra Cauca</t>
  </si>
  <si>
    <t>UPR's de protección hidrica - áreas de cuencas abastecedoras de agua</t>
  </si>
  <si>
    <t>Unidades de Planificación Rural - UPR - para la sostenibilidad ambiental adoptadas</t>
  </si>
  <si>
    <t>UPR Piedras Blancas, pendiente concertación con Corantioquia para su posterior adopción. Se presentan avances de diagnóstico en el Macroproyecto La Iguaná para 1 UPR SC-CNS4-01</t>
  </si>
  <si>
    <t>Acuerdo Interinstitucional para la formación campesina en agroecología</t>
  </si>
  <si>
    <t>Productores rurales formados en capacidades de la “Agricultura sostenible“</t>
  </si>
  <si>
    <t>Distrito Rural Campesino</t>
  </si>
  <si>
    <t>Metodología para la gestión, formulación, adopción e implementación del Distrito Rural Campesino elaborada</t>
  </si>
  <si>
    <t xml:space="preserve">Se adopto en el 2022 la reglamentación del DRC. </t>
  </si>
  <si>
    <t>Agricultura orgánica para pequeñas fincas agrícolas</t>
  </si>
  <si>
    <t>Productores rurales capacitados en “Agricultura sostenible“</t>
  </si>
  <si>
    <t>La meta es el 10% de los productores rurales de agricultura sostenible.  Linea base del total de productores al 2015 es de 4000 al 2019 2807 al 2023 2.500</t>
  </si>
  <si>
    <t>Implementación de Buenas Prácticas Agropecuarias (BPA) en los sistemas productivos rurales</t>
  </si>
  <si>
    <t>Fincas productivas reconvertidas a “Agricultura Sostenible"</t>
  </si>
  <si>
    <t>Con este proyecto se pretende que la mitad de los productores rurales agropecuarios capacitación transformen sus fincas con “Agricultura sostenible”. La Meta es el 5% de los productores rurales que son 2012-2015: 4000, 2016-2019: 2807, 2020-2023:2500</t>
  </si>
  <si>
    <t>Infraestructura de apoyo a la producción rural en la Instación, ampliación y mejoramiento de pequeños distritos de riego en sectores con
problemas de irrigación en los corregimientos de Medellín.</t>
  </si>
  <si>
    <t>Sistemas de riego instalados u optimizados en el municipio de Medellín</t>
  </si>
  <si>
    <t>Como se especifica en la descripción del proyecto, se requiere tanto de la optimización, mantenimiento, ampliación o construcción de nuevos sistemas de riego en diferentes sectores de los corregimientos. No se especifica el tamaño o número de beneficiarios de estos sistemas.</t>
  </si>
  <si>
    <t>Promoción y desarrollo de programas de ecohuertas urbanas y rurales</t>
  </si>
  <si>
    <t>“Ecohuertas” establecidas o mantenidas en el área urbana y suburbana del Municipio de Medellín</t>
  </si>
  <si>
    <t>El no reporte de la información sobre este indicador no está disponible porque es competencia de la Secretaría de Inclusión Social, Familia y Derechos Humanos, La Secretaría de Medio Ambiente y la Secretaría de Mujeres; las cuales desarrollan proyectos de Ecohuertas  para la seguridad alimentaria, en el área urbana y suburbana en el Distrito Medellín. 
La Sub. de Dllo Rural, garantiza la prestación del servicio público de extensión agropecuaria a los productores del sector agropecuario de los Corregimientos del distrito de Medellín basados en la Ley 1876 de 2017; solo atendemos la producción del sector agropecuario de la zona rural.</t>
  </si>
  <si>
    <t>Promoción, Fortalecimiento y Asociatividad de proyectos de emprendimiento de cadenas
productivas para la eficiencia y sostenibilidad de la producción rural</t>
  </si>
  <si>
    <t>Proyectos de emprendimiento de cadenas productivas para la eficiencia y sostenibilidad de la producción rural promovidos, fortalecidos y asociados</t>
  </si>
  <si>
    <t>Revisión y ajuste a la norma que rige para las Densidades Rurales (Corantioquia)</t>
  </si>
  <si>
    <t>Subdirección de Planeación Territorial y Estratégica de Ciudad (Departamento Administrativo de Planeación - Unidad de Planificacion territorial)</t>
  </si>
  <si>
    <t>Estudio técnico para el ajuste y modificación de las densidades rurales para el municipio de Medellín elaborado</t>
  </si>
  <si>
    <t>Cumplido en 2019</t>
  </si>
  <si>
    <t>Revsión de la UAF (Unidad Agricola Familiar)</t>
  </si>
  <si>
    <t>Estudio de la Unidad Agricola Familiar como lineamiento para determinar las densidades maximas en los suelo rurales productivos elaborado.</t>
  </si>
  <si>
    <t>Sistemas institucionales y de gestión</t>
  </si>
  <si>
    <t>Sistema de gestión para la equidad territorial</t>
  </si>
  <si>
    <t>Subsistema de Planificación complementaria</t>
  </si>
  <si>
    <t>Formulación Macroproyectos</t>
  </si>
  <si>
    <t>Formulación y adopción de los Macroproyectos correspondientes a las AIE</t>
  </si>
  <si>
    <t>1. Río Norte
2. Río Centro
3. Río Sur
4. La Iguaná
5. Borde Urbano Rural Nororiental
6. Santa Elena
7. Borde Urbano Rural Noroccidental
8. Borde Urbano Rural Suroccidental
9. Borde Urbano Rural Suroriental
10. Borde Urbano Ruraldel Corregimiento de San Antonio de Prado.</t>
  </si>
  <si>
    <t>Departamento Administrativo de Planeación (Subdirección de Planeación Territorial y Estratégica de Ciudad)</t>
  </si>
  <si>
    <t>Nivel de avance en la formulación y adopción de los Macroproyectos de las Áreas de Intervención Estratégica establecidos en POT</t>
  </si>
  <si>
    <t>Se estima el avance obtenido en la revisión de los tres macroproyectos adoptados en el rio y los avances en la formulación y diagnostico de los macroproyectos La Iguana y Santa Elena</t>
  </si>
  <si>
    <t>Formulación de los Proyectos Urbanos Integrales de ámbito Ladera</t>
  </si>
  <si>
    <t>Guía metodológica para la gestión, formulación, adopción e implementación de los Proyectos Urbanos Integrales en ámbito de ladera - PUI - elaborada</t>
  </si>
  <si>
    <t>Indicador cumplido en 2018, no tiene programación para la vigencia 2020</t>
  </si>
  <si>
    <t>Formulación de 4 Proyectos Urbanos de Ladera</t>
  </si>
  <si>
    <t>Proyectos Urbanos Integrales en ámbito de ladera formulados y adoptados</t>
  </si>
  <si>
    <t>Indicador sin programación de avance para el mediano plazo 2020-2022</t>
  </si>
  <si>
    <t>Subsistema de Intervención del suelo</t>
  </si>
  <si>
    <t>Subsistema de Financiación</t>
  </si>
  <si>
    <t>Sistema ambiental, de gestión del riesgo y cambio climático</t>
  </si>
  <si>
    <t>Riesgo ambiental</t>
  </si>
  <si>
    <t>Conocimiento y reducción del riesgo</t>
  </si>
  <si>
    <t>Estudios de riesgo de detalle</t>
  </si>
  <si>
    <t>Categorización de zonas con condición de riesgo.</t>
  </si>
  <si>
    <t>Estudio para la armonización sísmica de Medellín</t>
  </si>
  <si>
    <t>Departamento Administrativo de Gestión del Riesgo de Desastres - DAGRD</t>
  </si>
  <si>
    <t>Actualización de estudio para la armonización de la microzonificación sísmica de Medellín</t>
  </si>
  <si>
    <t>Evaluación de la vulnerabilidad sísmica de las edificaciones indispensables y de atención a la comunidad</t>
  </si>
  <si>
    <t>Estructuras indispensables o de atención a la comunidad sometidas a una evaluación de vulnerabilidad sísmica</t>
  </si>
  <si>
    <t>Marzo 2020: La construcción del indicador se realiza con base en la información que se consolida en el estudio  desarrollado en el marco del Convenio 1108 de 2016, suscrito entre el Área Metropolitana del Valle de Aburrá y la Universidad de Los Andes. En este estudio se reporta el número de estructuras indispensables y de atención a la comunidad (grupos de uso IV y III) para tres sectores del municipio de Medellín:  Salud: 28,  Educación: 494 y  Estaciones de Bomberos: 8</t>
  </si>
  <si>
    <t>Estudios de riesgo de detalle para los Planes de Legalización y Regularización Urbanística -PLRU-</t>
  </si>
  <si>
    <t>Estudios de riesgo de detalle en zonas de asentamientos humanos priorizados en el Plan de Legalización y Regularización Urbanística realizados</t>
  </si>
  <si>
    <t>Estudios hidrogeológicos en rocas ultrabásicas (Dunita de Medellín)</t>
  </si>
  <si>
    <t>Corregimiento Santa Elena,
Comunas 1,3, 8 y 9</t>
  </si>
  <si>
    <t xml:space="preserve">Departamento Administrativo de Planeación </t>
  </si>
  <si>
    <t>Estudios hidrogeológicos en áreas donde existan evidencias de procesos de infiltración a través de rocas ultrabásicas realizados</t>
  </si>
  <si>
    <t>La Territorial menciona que no se ha definido qué entidad es la encargada de realizar estos estudios. 
La dependencia no reporta información suficiente para calcular avances (UPT)</t>
  </si>
  <si>
    <t>Reasentamiento de familias localizadas en zonas de alto riesgo no mitigables</t>
  </si>
  <si>
    <t>Realización del inventario municipal de asentamientos humanos localizados en zonas con condiciones de riesgo y en zonas de alto riesgo no mitigable</t>
  </si>
  <si>
    <t>Inventario municipal de asentamientos humanos localizados en zonas de alto riesgo realizado</t>
  </si>
  <si>
    <t>El inventario realizado por el DAGRD se recibió a entera satisfacción a 2019, desde dicha fecha al día de hoy no se ha realizado actualización del mismo, como tampoco el inventario de zonas establecidas como zonas de Alto Riesgo no Mitigable resultado de los estudios de riesgo de detalle desarrollados.</t>
  </si>
  <si>
    <t>Análisis de riesgo de desastres en proyectos de inversión pública</t>
  </si>
  <si>
    <t>Proyectos de inversión pública de infraestructura con un análisis de riesgo de desastres realizado.</t>
  </si>
  <si>
    <t>Sep-2019: Teniendo en cuenta  que el artículo 38 de la Ley 1523 de 2012 aún no se ha reglamentado, y no se han definido por parte del gobierno nacional, las competencias, responsabilidades y  alcances para la implementación del mismo, el DAGRD oficiará a las entidades  que desarrollan proyectos de inversión pública que tengan incidencia en el territorio,   para sensibilizar y advertir sobre la necesidad de cumplir con este requisito de ley.</t>
  </si>
  <si>
    <t>Implementación del sistema de información municipal para la Gestión del Riesgo</t>
  </si>
  <si>
    <t>Plan Municipal de Gestión del Riesgo de Desastres articulado con zonificación de amenaza y riesgo del POT.</t>
  </si>
  <si>
    <t>Dagrd por ahora informa que se está validando la posibilidad de realizar la armonización de nuestra plataforma con los sistemas de información del Sistema Nacional de Gestión del Riesgo, a través de la revisión de la información suministrada por la UNGRD. para el informe a corte 2017 se reporto un avance del 5%</t>
  </si>
  <si>
    <t>Sistema de Información Municipal para la Gestión del Riesgo implementado y  en armonía con el sistema nacional</t>
  </si>
  <si>
    <t>(02/05/2018) Actualmente se esta en fase de pruebas del sistema, de manera que se requiere el acompañamiento de Subsecretaría de Tecnología e Información.</t>
  </si>
  <si>
    <t>Estudios geotécnicos, hidrológicos e hidráulicos de detalle en zonas de alto riesgo no mitigables</t>
  </si>
  <si>
    <t>Sin asignar</t>
  </si>
  <si>
    <t>Zonas de alto riesgo no mitigable con estudios geotécnicos, hidrológicos e hidráulicos de detalle realizados</t>
  </si>
  <si>
    <t>A 2017 aún no se ha llevado a cabo ningún proceso de reasentamiento de las Zonas de Alto Riesgo No Mitigable; A 2017 desde la línea base no se ha realizado ningún estudio de este tipo que permita su uso como ecoparque para la mitigación del riesgo</t>
  </si>
  <si>
    <t>Monitoreo de amenazas</t>
  </si>
  <si>
    <t>Estaciones de monitoreo ambiental del Sistema de Alerta Temprana del Valle de Aburrá -SIATA- funcionando</t>
  </si>
  <si>
    <t>Plan para la mitigación del riesgo para la infraestructura</t>
  </si>
  <si>
    <t>Plan para la mitigación del riesgo de la infraestructura ejecutado</t>
  </si>
  <si>
    <t>Gestión del riesgo</t>
  </si>
  <si>
    <t>Plan de mitigación de incendios forestales</t>
  </si>
  <si>
    <t>Municipal y Rio</t>
  </si>
  <si>
    <t>Plan de mitigación de incendios de cobertura vegetal formulado</t>
  </si>
  <si>
    <t xml:space="preserve">Sep-2019: No se puede asumir ésta como el Plan de Mitigación de Incendios de Cobertura Vegetal. El porcentaje de avance está fundamentado en la adquisición de insumos para la preparación de la respuesta ante la ocurrencia de este fenómeno. </t>
  </si>
  <si>
    <t>Proyecto para política de evaluación del riesgo tecnológico municipal</t>
  </si>
  <si>
    <t>Política de evaluación del riesgo tecnológico municipal formulada</t>
  </si>
  <si>
    <t>Normas usos/retiros para transporte, almacenamiento y comercialización de sustancias químicas y residuos peligrosos</t>
  </si>
  <si>
    <t>Normas para el transporte, almacenamiento y comercialización de sustancias químicas y residuos peligrosos cumplidas y verificadas</t>
  </si>
  <si>
    <t>Cifras de vehículos que transportan sustancias peligrosas inspeccionados durante el primer semestre del presente año. 190 vehiculos inspeccionados/174 Vehículos que cumplieron la norma</t>
  </si>
  <si>
    <t>Riesgo Tecnológico</t>
  </si>
  <si>
    <t>Política pública sobre riesgo tecnológico</t>
  </si>
  <si>
    <t>Política pública sobre riesgo tecnológico implementada</t>
  </si>
  <si>
    <t xml:space="preserve">Sep-2019: La política pública de gestión del riesgo de desastres no incorporó el capítulo de evaluación del riesgo tecnológico, por lo cual se asume únicamente la politica metropolitana y el PMGRD.Cabe aclarar que la política metropolitana está siendo revisada por parte de la Subdirección de Manejo de Desastres del DAGRD, para su incorporación en los instrumentos propios de la entidad. </t>
  </si>
  <si>
    <t>Vulnerabilidad Social y Económica</t>
  </si>
  <si>
    <t>Adaptación al cambio climático</t>
  </si>
  <si>
    <t>Cambio climático</t>
  </si>
  <si>
    <t>Plan municipal de adaptación y mitigación del cambio climático</t>
  </si>
  <si>
    <t>Plan de Acción climática formulado</t>
  </si>
  <si>
    <t xml:space="preserve">Plan de Acción Climática formulado y adoptado mediante decreto 0942 de 2021 de la Alcaldía de Medellín </t>
  </si>
  <si>
    <t>Codigo de construcción Sostenible</t>
  </si>
  <si>
    <t>Código de construcción sostenible implementado</t>
  </si>
  <si>
    <t>Sistema participativo institucional</t>
  </si>
  <si>
    <t>Gestión de los instrumentos</t>
  </si>
  <si>
    <t>Implementación del sistema de
reparto equitativo de cargas y beneficios</t>
  </si>
  <si>
    <t>Generar la estructura institucional para la gestión y financiación de infraestructura</t>
  </si>
  <si>
    <t>Agencia del paisaje, el patrimonio y las Alianzas Público Privadas (APP) creada</t>
  </si>
  <si>
    <t>Indicador cumplido en el año 2015. No tiene programación para el mediano ni largo plazo del plan.</t>
  </si>
  <si>
    <t>Fiducia pública para la administración de los recursos de los instrumentos de financiación creada</t>
  </si>
  <si>
    <t>La fiducia no ha sido viabilizada para el manejo de instrumentos.</t>
  </si>
  <si>
    <t>Operadores urbanos designados</t>
  </si>
  <si>
    <t>Se suscribio  en el año 2022, el convenio entre el DAP y  la Agencia para la gestión del Paisaje el Patrimonio y las APPs, para que esta última instancia  funja como operador urbano del Barrio Prado y se avanza en la designacion del Isvimed, como operador del Plan Parcial la Candelaria.</t>
  </si>
  <si>
    <t>Implementar el direccionamiento estratégico del sistema de reparto de cargas y beneficios</t>
  </si>
  <si>
    <t>Consejo de direccionamiento estratégico creado</t>
  </si>
  <si>
    <t>El indicador se cumplió en 2016 y 2017, no tiene programación en el mediano ni largo plazo del POT.</t>
  </si>
  <si>
    <t>Subsistema de equipamientos colectivos generado con los recursos direccionados por el Consejo de Direccionamiento Estratégico - CDE</t>
  </si>
  <si>
    <t>Garantizar el mantenimiento y operación de los bienes inmuebles</t>
  </si>
  <si>
    <t>Agencia para la Gestión del Paisaje, el Patrimonio y APP</t>
  </si>
  <si>
    <t>Proyectos promovidos a través de los instrumentos de gestión y transferencias ordinarias</t>
  </si>
  <si>
    <t>Recursos ejecutados y promovidos provenientes de los instrumentos de financiación o transferencias ordinarias, en programas y proyectos para la protección del patrimonio cultural inmueble y sus áreas de influencia privada y/o públicas.</t>
  </si>
  <si>
    <t>Se proyectan 627,162424 para dar aprobación a Dic 2023 y ejecución en el primer sementre del 2024</t>
  </si>
  <si>
    <t>Promover la articulación regional del sistema de reparto equitativo de cargas y beneficios</t>
  </si>
  <si>
    <t>Regional</t>
  </si>
  <si>
    <t>Departamento Administrativo de Planeación (Unidad de articulación regional)</t>
  </si>
  <si>
    <t>Acciones de articulación realizadas para promover el sistema regional de reparto equitativo de cargas y beneficios</t>
  </si>
  <si>
    <t>Generar la estructura institucional para la planificación territorial</t>
  </si>
  <si>
    <t>Asociaciones público privadas estructuradas</t>
  </si>
  <si>
    <t>Otras formas de asociaciones público privadas constituidas</t>
  </si>
  <si>
    <t>Operación del sistema de reparto equitativo de cargas y beneficios</t>
  </si>
  <si>
    <t>Conformación del sistema de equipamientos públicos</t>
  </si>
  <si>
    <t>Bienes inmuebles de interés cultural y de valor patrimonial, y áreas de influencia, intervenidos</t>
  </si>
  <si>
    <t>Generación y/o conformación ambiental y paisajística de los sistemas públicos y colectivos</t>
  </si>
  <si>
    <t>Estructura ecológica generada con recursos direccionados por el Consejo de Direccionamiento Estratégico - CDE -</t>
  </si>
  <si>
    <t xml:space="preserve">Reporte correspondiente a la adquisicion de predios de cerro de las tres cruces. De los 13 predios a adquirir en el Cerro de las tres Cruces , ya se culmino el  proceso de 12 predios, sin embargo algunos se encuentran en proceso de entrega material por proceso con la Corregidora de Altavista, el prediopendiente se encuentra en catastro en verificación de areas.   </t>
  </si>
  <si>
    <t>Generación y/o conformación de los sistemas públicos y colectivos, de los proyectos de vivienda VIS y VIP, en su componente físico espacial</t>
  </si>
  <si>
    <t>Sistemas públicos y colectivos de los proyectos VIS y VIP generados y conformados con recursos provenientes de los instrumentos de financiación definidos en el sistema de gestión para la equidad</t>
  </si>
  <si>
    <t xml:space="preserve">Se solicita revisar este indicador, para reformulalo teniendo en cuenta el objetivo del CDE, ya que este indicador no tenemos como moverlo por la destinacion de los recaudos que a la fecha se direccinan en el CDE.  </t>
  </si>
  <si>
    <t>Suelo destinado para el desarrollo de VIS y VIP desde instrumentos de planificación complementaria</t>
  </si>
  <si>
    <t>Generación y/o conformación de la infraestructura de servicios públicos</t>
  </si>
  <si>
    <t>Subsistema de  servicios públicos generada con recursos direccionados por el Consejo de Direccionamiento Estratégico - CDE-.</t>
  </si>
  <si>
    <t>En el año 2022 no se presentaron proyectos para la generación de metros lineales de redes de servicios públicos  básicos domiciliarios</t>
  </si>
  <si>
    <t>Conformación del sistema de espacio público de esparcimiento y encuentro</t>
  </si>
  <si>
    <t>Subsistema de Espacio público de esparcimiento y encuentro generado con recursos direccionados por el Consejo de Direccionamiento Estratégico - CDE-.</t>
  </si>
  <si>
    <t>Generación y/o conformación del sistema de movilidad</t>
  </si>
  <si>
    <t>Subsistema de movilidad generado con recursos direccionados  por el Consejo de Direccionamiento Estratégico - CDE-.</t>
  </si>
  <si>
    <t>Sostenibilidad de los bienes de uso público</t>
  </si>
  <si>
    <t>Bienes de uso público propiedad del municipio de Medellín, o privados de uso público, gestionados mediante la aplicación de los instrumentos de gestión y transferencias ordinarias</t>
  </si>
  <si>
    <t>M_e) Implementar instrumentos de gestión, tendientes a la protección, rehabilitación y sostenibilidad del patrimonio cultural inmueble y sus zonas de influencia.</t>
  </si>
  <si>
    <t>Conservación del Patrimonio: BIC - Bienes Inmuebles + Áreas de Influencia</t>
  </si>
  <si>
    <t>Bienes de Interés Cultural que han accedido a beneficios tributarios otorgados para exención de impuesto predial</t>
  </si>
  <si>
    <t>L a Secretaría de Hacienda manifista no tener a cargo este reporte</t>
  </si>
  <si>
    <t>Bienes fiscales gestionados mediante la aplicación de los instrumentos de gestión y transferencias ordinarias</t>
  </si>
  <si>
    <t>Sostenibilidad de los Bienes Fiscales</t>
  </si>
  <si>
    <t>Bienes fiscales sostenidos mediante la aplicación de los instrumentos de gestión y transferencias ordinarias</t>
  </si>
  <si>
    <t>Generación y/o conformación de la estructura ecológica principal</t>
  </si>
  <si>
    <t>no esta en tablero (en ningun subsistema)</t>
  </si>
  <si>
    <t>Gestión del conocimiento y participación</t>
  </si>
  <si>
    <t>Fortalecimento en la construccion
de lo publico ( Seguimiento,
evaluacion y sistematizacion - Banco de buenas practicas - Observatorio Ordenamiento Territorial)</t>
  </si>
  <si>
    <t>Los pactos ciudadanos y la corresponsabilidad por una ciudad para la vida</t>
  </si>
  <si>
    <t>Departamento Administrativo de Planeación (Subdirección de Planeación Social y Económica)</t>
  </si>
  <si>
    <t>Acuerdos ciudadanos de corresponsabilidad entre actores clave del ordenamiento territorial realizados</t>
  </si>
  <si>
    <t>El indicador es acumulativo, es decir se realziaron al 2022 7 pactos.</t>
  </si>
  <si>
    <t>Las veedurías ciudadanas como espacios de deliberación y aporte al desarrollo de la ciudad</t>
  </si>
  <si>
    <t>Personería Municipal</t>
  </si>
  <si>
    <t>Veedurías articuladas en el proceso de gestión del plan de ordenamiento territorial (POT)</t>
  </si>
  <si>
    <t>La cultura ciudadana como herramienta para el cambio social</t>
  </si>
  <si>
    <t>Por pedagogía con identidad de ciudad</t>
  </si>
  <si>
    <t>Secretaría de Participación Ciudadana</t>
  </si>
  <si>
    <t>Derecho a la participación democrática y movilización de las ciudadanías e instancias, protegidos, promovidos y fortalecidos en el marco de la Política de Participación Ciudadana</t>
  </si>
  <si>
    <t>Secretaría de Seguridad y Convivencia</t>
  </si>
  <si>
    <t>Grupos de ciudadanos formados para la convivencia ciudadana</t>
  </si>
  <si>
    <t>Instancias Sociales del Departamento Administrativo de Gestión del Riesgo de Desastres -DAGRD -, preparados y capacitados en gestión del riesgo</t>
  </si>
  <si>
    <t>Organizaciones. instancias e iniciativas ciudadanas urbanas y rurales. promovidas o fortalecidas en mecanismos de participación ciudadana, control social a lo público,  gestión transparente,  rendición social  y pública de cuentas</t>
  </si>
  <si>
    <t>Personas capacitadas en gestión de riesgos</t>
  </si>
  <si>
    <t>Personas que conocen acciones para la gestión del riesgo</t>
  </si>
  <si>
    <t>Las voces ciudadanas en el ordenamiento territorial</t>
  </si>
  <si>
    <t>Estrategias de formación, capacitación y orientación en diferentes temáticas relacionadas con el Plan de ordenamiento territorial realizadas</t>
  </si>
  <si>
    <t>no esta en tablero (en ningun subsistema), pero si en la base de excel
Para el  2023 se llevaron a cabo 7 encuentros para socialización del Plan de Ordenamiento Territorial ;  7 encuentros para la socialización del Plan Integral de Movilidad Sostenible de Medellín -PimsMed- ; y 3 mesas de socialización de la Norma Rural en diferentes corregimientos.</t>
  </si>
  <si>
    <t>Conciliadores en equidad que apoyan la resolución pacífica de conflictos</t>
  </si>
  <si>
    <t>no esta en tablero (en ningun subsistema), pero si en la base de excel</t>
  </si>
  <si>
    <t>Iniciativas de control social a lo público promovidas y fortalecidas</t>
  </si>
  <si>
    <t>Los pactos ciudadanos y la coorresponsabilidad por una ciudad para la vida</t>
  </si>
  <si>
    <t>Seguimiento y control</t>
  </si>
  <si>
    <t>Elementos de la visión</t>
  </si>
  <si>
    <t>Objetivos estratégicos</t>
  </si>
  <si>
    <t>Estrategias</t>
  </si>
  <si>
    <r>
      <t xml:space="preserve">1. </t>
    </r>
    <r>
      <rPr>
        <sz val="12"/>
        <color theme="1"/>
        <rFont val="Arial"/>
        <family val="2"/>
      </rPr>
      <t>Orientar la equidad territorial y superar la segregación socio espacial, a través de un Sistema de Gestión para la Equidad Territorial a escala local, promoviendo como municipio núcleo, la articulación metropolitana y regional.</t>
    </r>
  </si>
  <si>
    <r>
      <t xml:space="preserve">M_b) </t>
    </r>
    <r>
      <rPr>
        <sz val="12"/>
        <color theme="1"/>
        <rFont val="Arial"/>
        <family val="2"/>
      </rPr>
      <t>Consolidar un sistema integrado de gestión que permita el reparto de cargas y beneficios como medio esencial para lograr la equidad territorial.</t>
    </r>
  </si>
  <si>
    <t>C6</t>
  </si>
  <si>
    <t>$C$3</t>
  </si>
  <si>
    <t>$A$3</t>
  </si>
  <si>
    <r>
      <t xml:space="preserve">2. </t>
    </r>
    <r>
      <rPr>
        <sz val="12"/>
        <color theme="1"/>
        <rFont val="Arial"/>
        <family val="2"/>
      </rPr>
      <t>Desarrollar el modelo de ocupación compacta y policéntrica con crecimiento hacia adentro, a través de la renovación de áreas de intervención estratégica del río, la consolidación del borde urbano-rural y la generación del nuevo eje de conexión regional oriente-occidente.</t>
    </r>
  </si>
  <si>
    <r>
      <t xml:space="preserve">RM_a) </t>
    </r>
    <r>
      <rPr>
        <sz val="12"/>
        <color theme="1"/>
        <rFont val="Arial"/>
        <family val="2"/>
      </rPr>
      <t>Participar en la ejecución de los proyectos estratégicos metropolitanos de liderazgo supramunicipal, de infraestructura para la movilidad y equipamientos de soporte a la competitividad, que fortalezcan la base económica regional en materia de centros logísticos, autopistas para la prosperidad, y un corredor transversal de conexión oriente-occidente.</t>
    </r>
  </si>
  <si>
    <t>$C$4</t>
  </si>
  <si>
    <t>$A$4</t>
  </si>
  <si>
    <r>
      <t xml:space="preserve">M_c) </t>
    </r>
    <r>
      <rPr>
        <sz val="12"/>
        <color theme="1"/>
        <rFont val="Arial"/>
        <family val="2"/>
      </rPr>
      <t>Priorizar las áreas de intervención estratégica: Corredor del río (MEDRio) Cinturón verde metropolitano (MEDBorde Urbano Rural) y las transversalidades MED La Iguana y MED Santa Elena, a través de actuaciones urbanas integrales, desarrolladas con macroproyectos. El corredor del río será objeto de intervenciones graduales, consensuadas y planificadas con instrumentos participativos de gestión, que pongan en valor su importancia para la competitividad económica y la sostenibilidad de la ciudad y la región.</t>
    </r>
  </si>
  <si>
    <t>$C$5</t>
  </si>
  <si>
    <t>$A$5</t>
  </si>
  <si>
    <r>
      <t xml:space="preserve">LU_a) </t>
    </r>
    <r>
      <rPr>
        <sz val="12"/>
        <color theme="1"/>
        <rFont val="Arial"/>
        <family val="2"/>
      </rPr>
      <t>Implementar corredores verdes para la movilidad y la conectividad  ecológica y paisajística, en pro del equilibrio entre las funciones ambientales y la ocupación urbana.</t>
    </r>
  </si>
  <si>
    <t>$C$6</t>
  </si>
  <si>
    <t>$A$6</t>
  </si>
  <si>
    <r>
      <t xml:space="preserve">LU_c) </t>
    </r>
    <r>
      <rPr>
        <sz val="12"/>
        <color theme="1"/>
        <rFont val="Arial"/>
        <family val="2"/>
      </rPr>
      <t>Cualificar los barrios y las centralidades, promoviendo la compacidad urbana, con la proximidad de los lugares de habitación, trabajo y los servicios urbanos entre sí, mediante proyectos urbanos integrales en el ámbito de ladera, priorizando la localización de equipamientos, espacios públicos e infraestructuras.</t>
    </r>
  </si>
  <si>
    <t>$C$7</t>
  </si>
  <si>
    <t>$A$7</t>
  </si>
  <si>
    <r>
      <t xml:space="preserve">RI_c) </t>
    </r>
    <r>
      <rPr>
        <sz val="12"/>
        <color theme="1"/>
        <rFont val="Arial"/>
        <family val="2"/>
      </rPr>
      <t>Fortalecer las infraestructuras urbanas de soporte y la articulación de las áreas para la preservación de infraestructuras y del sistema público y colectivo –API– sobre el corredor longitudinal, mejorando la cualificación espacial y funcional de la ciudad.</t>
    </r>
  </si>
  <si>
    <t>$C$8</t>
  </si>
  <si>
    <t>$A$8</t>
  </si>
  <si>
    <r>
      <t xml:space="preserve">3. </t>
    </r>
    <r>
      <rPr>
        <sz val="12"/>
        <color theme="1"/>
        <rFont val="Arial"/>
        <family val="2"/>
      </rPr>
      <t>Preservar la Estructura Ecológica Principal como elemento estructurante del territorio que constituye la base de la vida.</t>
    </r>
  </si>
  <si>
    <r>
      <rPr>
        <b/>
        <sz val="12"/>
        <color theme="1"/>
        <rFont val="Arial"/>
        <family val="2"/>
      </rPr>
      <t>RM_</t>
    </r>
    <r>
      <rPr>
        <sz val="12"/>
        <color theme="1"/>
        <rFont val="Arial"/>
        <family val="2"/>
      </rPr>
      <t>b)Implementar el cinturón verde metropolitano y concretar un sistema ecológico estructurante metropolitano como base natural prestadora de servicios ecosistémicos y como estrategia adaptativa a la situación de cambio climático.</t>
    </r>
  </si>
  <si>
    <t>$C$9</t>
  </si>
  <si>
    <t>$A$9</t>
  </si>
  <si>
    <r>
      <t xml:space="preserve">4. </t>
    </r>
    <r>
      <rPr>
        <sz val="12"/>
        <color theme="1"/>
        <rFont val="Arial"/>
        <family val="2"/>
      </rPr>
      <t>Promover el desarrollo de un territorio resiliente que de prelación a la atención de los factores y situaciones de riesgo en áreas de mayor vulnerabilidad social, favoreciendo la implementación de medidas de mitigación.</t>
    </r>
  </si>
  <si>
    <r>
      <t xml:space="preserve">M_a) </t>
    </r>
    <r>
      <rPr>
        <sz val="12"/>
        <color theme="1"/>
        <rFont val="Arial"/>
        <family val="2"/>
      </rPr>
      <t>Incorporar los mecanismos de actuación institucional coordinada, de mitigación y de adaptación al cambio climático y la gestión del riesgo.</t>
    </r>
  </si>
  <si>
    <t>$C$10</t>
  </si>
  <si>
    <t>$A$10</t>
  </si>
  <si>
    <r>
      <t>BU_</t>
    </r>
    <r>
      <rPr>
        <sz val="12"/>
        <color theme="1"/>
        <rFont val="Arial"/>
        <family val="2"/>
      </rPr>
      <t>Implementar el programa de Mejoramiento integral de barrios, priorizando las áreas con condiciones de riesgo y mayor vulnerabilidad socioeconómica, ambiental y urbanística.</t>
    </r>
  </si>
  <si>
    <t>$C$11</t>
  </si>
  <si>
    <t>$A$11</t>
  </si>
  <si>
    <r>
      <t xml:space="preserve">5. </t>
    </r>
    <r>
      <rPr>
        <sz val="12"/>
        <color theme="1"/>
        <rFont val="Arial"/>
        <family val="2"/>
      </rPr>
      <t>Consolidar el espacio público como elemento estructurante del territorio y factor de enriquecimiento de la vida cotidiana y sitio de encuentro de la población. Integrando la Estructura Ecológica Principal y los elementos del Subsistema de Patrimonio Cultural Inmueble.</t>
    </r>
  </si>
  <si>
    <r>
      <t xml:space="preserve">M_d) </t>
    </r>
    <r>
      <rPr>
        <sz val="12"/>
        <color theme="1"/>
        <rFont val="Arial"/>
        <family val="2"/>
      </rPr>
      <t>Consolidar el subsistema de espacio público, incorporando las áreas de la estructura ecológica principal susceptibles de aprovechamiento para el encuentro ciudadano, así como aquellos inmuebles de oportunidad que se ubican a lo largo del territorio municipal, articulados al sistema de centralidades.</t>
    </r>
  </si>
  <si>
    <t>$C$12</t>
  </si>
  <si>
    <t>$A$12</t>
  </si>
  <si>
    <r>
      <t xml:space="preserve">M_e) </t>
    </r>
    <r>
      <rPr>
        <sz val="12"/>
        <color theme="1"/>
        <rFont val="Arial"/>
        <family val="2"/>
      </rPr>
      <t>Implementar instrumentos de gestión, tendientes a la protección, rehabilitación y sostenibilidad del patrimonio cultural inmueble y sus zonas de influencia.</t>
    </r>
  </si>
  <si>
    <t>$C$13</t>
  </si>
  <si>
    <t>$A$13</t>
  </si>
  <si>
    <r>
      <t>BR_</t>
    </r>
    <r>
      <rPr>
        <sz val="12"/>
        <color theme="1"/>
        <rFont val="Arial"/>
        <family val="2"/>
      </rPr>
      <t>Crear un sistema de ecoparques de borde de alta apropiación, a través del cinturón verde metropolitano, con el fin de proteger las áreas de valor paisajístico y ambiental, contener la expansión urbana y desestimular la suburbanización.</t>
    </r>
  </si>
  <si>
    <t>$C$14</t>
  </si>
  <si>
    <t>$A$14</t>
  </si>
  <si>
    <r>
      <t xml:space="preserve">RI_a) </t>
    </r>
    <r>
      <rPr>
        <sz val="12"/>
        <color theme="1"/>
        <rFont val="Arial"/>
        <family val="2"/>
      </rPr>
      <t>Ejecutar el proyecto Parques del Río Medellín con el fin de generar espacio público de escala municipal, que recupere y potencie los valores ambientales y urbanísticos de la ciudad y contribuya a la disminución del déficit de espacio público.</t>
    </r>
  </si>
  <si>
    <t>$C$15</t>
  </si>
  <si>
    <t>$A$15</t>
  </si>
  <si>
    <r>
      <t xml:space="preserve">6. </t>
    </r>
    <r>
      <rPr>
        <sz val="12"/>
        <color theme="1"/>
        <rFont val="Arial"/>
        <family val="2"/>
      </rPr>
      <t>Promover el acceso a la vivienda digna en los procesos de mejoramiento integral, consolidación y construcción del hábitat sostenible como escenarios de cohesión social y territorial, para disminuir el déficit cuantitativo y cualitativo de vivienda, bajo una perspectiva de cooperación regional.</t>
    </r>
  </si>
  <si>
    <r>
      <t xml:space="preserve">RM_c) </t>
    </r>
    <r>
      <rPr>
        <sz val="12"/>
        <color theme="1"/>
        <rFont val="Arial"/>
        <family val="2"/>
      </rPr>
      <t>Promover una política regional de vivienda y suelo asequible en el marco de un sistema de reparto equitativo a escala municipal.</t>
    </r>
  </si>
  <si>
    <t>$C$16</t>
  </si>
  <si>
    <t>$A$16</t>
  </si>
  <si>
    <r>
      <t xml:space="preserve">RM_d) </t>
    </r>
    <r>
      <rPr>
        <sz val="12"/>
        <color theme="1"/>
        <rFont val="Arial"/>
        <family val="2"/>
      </rPr>
      <t>Promover y participar en la concertación e implementación de acuerdos metropolitanos y regionales en torno a una agenda concurrente de hábitat incluyente y sostenible que tiene retos comunes desde la perspectiva del desarrollo humano integral.</t>
    </r>
  </si>
  <si>
    <t>$C$17</t>
  </si>
  <si>
    <t>$A$17</t>
  </si>
  <si>
    <r>
      <t xml:space="preserve">7. </t>
    </r>
    <r>
      <rPr>
        <sz val="12"/>
        <color theme="1"/>
        <rFont val="Arial"/>
        <family val="2"/>
      </rPr>
      <t>Apoyar y fomentar el desarrollo rural por medio de la producción sostenible y agroecológica a través de explotaciones agrícolas familiares, buscando configurar una sistema de seguridad y soberanía alimentaria, en armonía con la protección ambiental, la biodiversidad, los recursos y servicios ambientales, así como las características de su hábitat en el entorno metropolitano, para el mejoramiento sostenido de la calidad de vida de la población rural, procurando asegurar una efectiva y eficiente contribución de la economía rural al proceso de desarrollo.</t>
    </r>
  </si>
  <si>
    <r>
      <t xml:space="preserve">R_a) </t>
    </r>
    <r>
      <rPr>
        <sz val="12"/>
        <color theme="1"/>
        <rFont val="Arial"/>
        <family val="2"/>
      </rPr>
      <t>Intervenir los suelos suburbanos, tales como centros poblados, corredores viales suburbanos, áreas para equipamientos, áreas de alta presión en transformación y aquellas que requieren mejoramiento del hábitat rural y sostenibilidad ambiental, a través de la implementación de Unidades de Planificación Rural.</t>
    </r>
  </si>
  <si>
    <t>$C$18</t>
  </si>
  <si>
    <t>$A$18</t>
  </si>
  <si>
    <r>
      <t xml:space="preserve">R_b) </t>
    </r>
    <r>
      <rPr>
        <sz val="12"/>
        <color theme="1"/>
        <rFont val="Arial"/>
        <family val="2"/>
      </rPr>
      <t>Establecer la política de sostenibilidad de los suelos rurales promoviendo la provisión de bienes y servicios ambientales y configurando el sistema de reparto equitativo de cargas y beneficios con los suelos urbanos.</t>
    </r>
  </si>
  <si>
    <t>$C$19</t>
  </si>
  <si>
    <t>$A$19</t>
  </si>
  <si>
    <r>
      <t xml:space="preserve">R_c) </t>
    </r>
    <r>
      <rPr>
        <sz val="12"/>
        <color theme="1"/>
        <rFont val="Arial"/>
        <family val="2"/>
      </rPr>
      <t>Fomentar y consolidar el fortalecimiento de la actividad productiva agroecológica en el suelo rural, en desarrollo de la normativa municipal constituida como una red de espacios y de agricultores en el área metropolitana.</t>
    </r>
  </si>
  <si>
    <t>$C$20</t>
  </si>
  <si>
    <t>$A$20</t>
  </si>
  <si>
    <t>2. Sistema territorial culturalmente rico y plural
7. Sistema territorial que hereda a las futuras generaciones un territorio socialmente incluyente</t>
  </si>
  <si>
    <r>
      <t xml:space="preserve">8. </t>
    </r>
    <r>
      <rPr>
        <sz val="12"/>
        <color theme="1"/>
        <rFont val="Arial"/>
        <family val="2"/>
      </rPr>
      <t>Fortalecer y promocionar una cultura de la participación ciudadana en todas las etapas de los procesos de planeación y gestión territorial.</t>
    </r>
  </si>
  <si>
    <t>$C$21</t>
  </si>
  <si>
    <t>$A$21</t>
  </si>
  <si>
    <r>
      <t xml:space="preserve">9. </t>
    </r>
    <r>
      <rPr>
        <sz val="12"/>
        <color theme="1"/>
        <rFont val="Arial"/>
        <family val="2"/>
      </rPr>
      <t>Preparar la sociedad para la resolución pacífica de conflictos territoriales y el postconflicto, a partir de una política de inclusión en los procesos de planeación del desarrollo y el ordenamiento territorial.</t>
    </r>
  </si>
  <si>
    <t>$C$22</t>
  </si>
  <si>
    <t>$A$22</t>
  </si>
  <si>
    <r>
      <t xml:space="preserve">10. </t>
    </r>
    <r>
      <rPr>
        <sz val="12"/>
        <color theme="1"/>
        <rFont val="Arial"/>
        <family val="2"/>
      </rPr>
      <t>Consolidar una plataforma territorial para la competitividad regional basada en el fomento de los proyectos regionales de desarrollo económico, potenciando los circuitos económicos existentes, la integración de los clústers estratégicos de proyección internacional y la economía solidaria local, promoviendo la generación de espacios para el desarrollo y permanencia de actividades económicas, que hagan sostenible el desarrollo económico de la ciudad y su población siempre y cuando guarden armonía con el régimen de usos del suelo del Plan.</t>
    </r>
  </si>
  <si>
    <r>
      <t xml:space="preserve">LU_b) </t>
    </r>
    <r>
      <rPr>
        <sz val="12"/>
        <color theme="1"/>
        <rFont val="Arial"/>
        <family val="2"/>
      </rPr>
      <t>Regular y controlar la responsable mezcla de usos con la puesta en marcha de Protocolos Ambientales y Urbanísticos – PAU - para mitigar los impactos sociales, ambientales y urbanísticos entre los diferentes usos del suelo.</t>
    </r>
  </si>
  <si>
    <t>$C$23</t>
  </si>
  <si>
    <t>$A$23</t>
  </si>
  <si>
    <r>
      <t xml:space="preserve">RI_b) </t>
    </r>
    <r>
      <rPr>
        <sz val="12"/>
        <color theme="1"/>
        <rFont val="Arial"/>
        <family val="2"/>
      </rPr>
      <t>Fomentar la diversificación de los usos del suelo, aumentando la mezcla de actividades urbanas y la vivienda supeditada a la implementación de protocolos ambientales y urbanísticos -PAU-.</t>
    </r>
  </si>
  <si>
    <t>$C$24</t>
  </si>
  <si>
    <t>$A$24</t>
  </si>
  <si>
    <r>
      <t xml:space="preserve">11. </t>
    </r>
    <r>
      <rPr>
        <sz val="12"/>
        <color theme="1"/>
        <rFont val="Arial"/>
        <family val="2"/>
      </rPr>
      <t>Mejorar la conectividad y accesibilidad en el territorio, priorizando la movilidad no motorizada, regulando de manera adecuada el uso del vehículo privado.</t>
    </r>
  </si>
  <si>
    <r>
      <t xml:space="preserve">M_f) </t>
    </r>
    <r>
      <rPr>
        <sz val="12"/>
        <color theme="1"/>
        <rFont val="Arial"/>
        <family val="2"/>
      </rPr>
      <t>Consolidar e incentivar la movilidad peatonal y los medios de transporte no motorizados, articulados al sistema integrado de transporte multimodal, posibilitando el acceso a los bienes y servicios que demanda la población en el territorio de una manera rápida, eficaz y oportuna en todas sus escalas.</t>
    </r>
  </si>
  <si>
    <t>$C$25</t>
  </si>
  <si>
    <t>$A$25</t>
  </si>
  <si>
    <r>
      <t xml:space="preserve">12. </t>
    </r>
    <r>
      <rPr>
        <sz val="12"/>
        <color theme="1"/>
        <rFont val="Arial"/>
        <family val="2"/>
      </rPr>
      <t>Generar y cualificar la infraestructura para la prestación y el acceso a los servicios públicos, como un instrumento para el desarrollo municipal y la  inclusión socio espacial, con base en la eficiencia, oportunidad, seguridad, innovación y sostenibilidad ambiental.</t>
    </r>
  </si>
  <si>
    <t>$C$26</t>
  </si>
  <si>
    <t>$A$26</t>
  </si>
  <si>
    <t>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C6=Hoja1!$C$23;Hoja1!$A$23;C6=Hoja1!$C$24;Hoja1!$A$24;C6=Hoja1!$C$25;Hoja1!$A$25;C6=Hoja1!$C$26;Hoja1!$A$26</t>
  </si>
  <si>
    <t>CONVENCIONES ESTADO</t>
  </si>
  <si>
    <t>E</t>
  </si>
  <si>
    <t>E:  EN EJECUCIÓN</t>
  </si>
  <si>
    <t>X:  EJECUTADO</t>
  </si>
  <si>
    <t>O</t>
  </si>
  <si>
    <t>O:  SIN EJECUTAR</t>
  </si>
  <si>
    <t>FINES</t>
  </si>
  <si>
    <t>SUBSISTEMA</t>
  </si>
  <si>
    <t>No PROYECTOS</t>
  </si>
  <si>
    <t>RESPONSABLE</t>
  </si>
  <si>
    <t>Espacio público</t>
  </si>
  <si>
    <t>Isa</t>
  </si>
  <si>
    <t>Servicios públicos</t>
  </si>
  <si>
    <t>Adriana</t>
  </si>
  <si>
    <t>Movilidad</t>
  </si>
  <si>
    <t>Ana</t>
  </si>
  <si>
    <t>Habitacional</t>
  </si>
  <si>
    <t>Tratamientos</t>
  </si>
  <si>
    <t>Planific. Complementaria</t>
  </si>
  <si>
    <t>Adaptación cambio climático</t>
  </si>
  <si>
    <t>Gestión Instrumentos</t>
  </si>
  <si>
    <t>TEXTOS</t>
  </si>
  <si>
    <t>Estructura Ecologica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</si>
</sst>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28">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8"/>
      <name val="Calibri"/>
      <family val="2"/>
      <scheme val="minor"/>
    </font>
    <font>
      <sz val="9"/>
      <color theme="1"/>
      <name val="Arial Narrow"/>
      <family val="2"/>
    </font>
    <font>
      <b/>
      <sz val="18"/>
      <color theme="1"/>
      <name val="Calibri"/>
      <family val="2"/>
      <scheme val="minor"/>
    </font>
    <font>
      <sz val="9"/>
      <color theme="1"/>
      <name val="Arial"/>
      <family val="2"/>
    </font>
    <font>
      <sz val="9"/>
      <name val="Arial"/>
      <family val="2"/>
    </font>
    <font>
      <sz val="9"/>
      <color rgb="FFFF0000"/>
      <name val="Arial"/>
      <family val="2"/>
    </font>
    <font>
      <b/>
      <sz val="11"/>
      <color rgb="FF000000"/>
      <name val="Calibri"/>
      <family val="2"/>
    </font>
    <font>
      <sz val="9"/>
      <color rgb="FF000000"/>
      <name val="Arial"/>
      <family val="2"/>
    </font>
    <font>
      <b/>
      <sz val="9"/>
      <name val="Arial"/>
      <family val="2"/>
    </font>
    <font>
      <b/>
      <sz val="9"/>
      <color theme="1"/>
      <name val="Arial"/>
      <family val="2"/>
    </font>
    <font>
      <sz val="9"/>
      <color theme="1"/>
      <name val="Algerian"/>
      <family val="5"/>
    </font>
    <font>
      <sz val="11"/>
      <color theme="1"/>
      <name val="Arial"/>
      <family val="2"/>
    </font>
    <font>
      <sz val="11"/>
      <color theme="1"/>
      <name val="Calibri"/>
      <family val="2"/>
      <scheme val="minor"/>
    </font>
    <font>
      <b/>
      <sz val="10"/>
      <name val="Arial Narrow"/>
      <family val="2"/>
    </font>
    <font>
      <sz val="10"/>
      <name val="Arial Narrow"/>
      <family val="2"/>
    </font>
    <font>
      <sz val="10"/>
      <name val="Arial"/>
      <family val="2"/>
    </font>
    <font>
      <b/>
      <sz val="10"/>
      <color rgb="FF0000FF"/>
      <name val="Arial Narrow"/>
      <family val="2"/>
    </font>
    <font>
      <b/>
      <i/>
      <sz val="10"/>
      <color indexed="12"/>
      <name val="Arial Narrow"/>
      <family val="2"/>
    </font>
    <font>
      <b/>
      <sz val="10"/>
      <color indexed="12"/>
      <name val="Arial Narrow"/>
      <family val="2"/>
    </font>
    <font>
      <b/>
      <sz val="14"/>
      <color theme="1"/>
      <name val="Calibri"/>
      <family val="2"/>
      <scheme val="minor"/>
    </font>
    <font>
      <b/>
      <sz val="12"/>
      <color rgb="FF000000"/>
      <name val="Arial"/>
      <family val="2"/>
    </font>
    <font>
      <b/>
      <sz val="12"/>
      <name val="Arial"/>
      <family val="2"/>
    </font>
    <font>
      <sz val="12"/>
      <color theme="1"/>
      <name val="Calibri"/>
      <family val="2"/>
      <scheme val="minor"/>
    </font>
    <font>
      <sz val="11"/>
      <color rgb="FF000000"/>
      <name val="Arial"/>
      <family val="2"/>
    </font>
  </fonts>
  <fills count="2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0000"/>
        <bgColor indexed="64"/>
      </patternFill>
    </fill>
    <fill>
      <patternFill patternType="solid">
        <fgColor theme="0"/>
        <bgColor theme="0"/>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CCFF"/>
        <bgColor indexed="64"/>
      </patternFill>
    </fill>
    <fill>
      <patternFill patternType="solid">
        <fgColor rgb="FFEFDBF1"/>
        <bgColor indexed="64"/>
      </patternFill>
    </fill>
    <fill>
      <patternFill patternType="solid">
        <fgColor rgb="FF00B0F0"/>
        <bgColor indexed="64"/>
      </patternFill>
    </fill>
    <fill>
      <patternFill patternType="solid">
        <fgColor theme="7" tint="0.59999389629810485"/>
        <bgColor indexed="64"/>
      </patternFill>
    </fill>
    <fill>
      <patternFill patternType="solid">
        <fgColor indexed="22"/>
        <bgColor indexed="64"/>
      </patternFill>
    </fill>
    <fill>
      <patternFill patternType="solid">
        <fgColor theme="9" tint="0.59999389629810485"/>
        <bgColor indexed="64"/>
      </patternFill>
    </fill>
  </fills>
  <borders count="5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A5A5A5"/>
      </left>
      <right style="thin">
        <color rgb="FFA5A5A5"/>
      </right>
      <top style="thin">
        <color rgb="FFA5A5A5"/>
      </top>
      <bottom style="thin">
        <color rgb="FFA5A5A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style="thin">
        <color theme="1" tint="0.499984740745262"/>
      </right>
      <top style="thin">
        <color theme="1" tint="0.499984740745262"/>
      </top>
      <bottom/>
      <diagonal/>
    </border>
    <border>
      <left style="medium">
        <color theme="1" tint="0.499984740745262"/>
      </left>
      <right style="thin">
        <color theme="1" tint="0.499984740745262"/>
      </right>
      <top/>
      <bottom/>
      <diagonal/>
    </border>
    <border>
      <left style="medium">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1" tint="0.499984740745262"/>
      </right>
      <top style="thin">
        <color theme="1" tint="0.499984740745262"/>
      </top>
      <bottom/>
      <diagonal/>
    </border>
    <border>
      <left style="thin">
        <color theme="1" tint="0.499984740745262"/>
      </left>
      <right style="medium">
        <color theme="1" tint="0.499984740745262"/>
      </right>
      <top/>
      <bottom/>
      <diagonal/>
    </border>
    <border>
      <left style="thin">
        <color theme="1" tint="0.499984740745262"/>
      </left>
      <right style="medium">
        <color theme="1" tint="0.499984740745262"/>
      </right>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medium">
        <color theme="1" tint="0.499984740745262"/>
      </left>
      <right style="thin">
        <color theme="1" tint="0.499984740745262"/>
      </right>
      <top/>
      <bottom style="medium">
        <color theme="1" tint="0.499984740745262"/>
      </bottom>
      <diagonal/>
    </border>
    <border>
      <left style="thin">
        <color theme="1" tint="0.499984740745262"/>
      </left>
      <right style="thin">
        <color theme="1" tint="0.499984740745262"/>
      </right>
      <top/>
      <bottom style="medium">
        <color theme="1" tint="0.499984740745262"/>
      </bottom>
      <diagonal/>
    </border>
    <border>
      <left style="thin">
        <color theme="1" tint="0.499984740745262"/>
      </left>
      <right style="medium">
        <color theme="1" tint="0.499984740745262"/>
      </right>
      <top/>
      <bottom style="medium">
        <color theme="1" tint="0.499984740745262"/>
      </bottom>
      <diagonal/>
    </border>
    <border>
      <left style="thin">
        <color theme="1" tint="0.499984740745262"/>
      </left>
      <right/>
      <top/>
      <bottom style="medium">
        <color theme="1" tint="0.499984740745262"/>
      </bottom>
      <diagonal/>
    </border>
    <border>
      <left/>
      <right style="thin">
        <color theme="1" tint="0.499984740745262"/>
      </right>
      <top/>
      <bottom style="medium">
        <color theme="1" tint="0.499984740745262"/>
      </bottom>
      <diagonal/>
    </border>
  </borders>
  <cellStyleXfs count="2">
    <xf numFmtId="0" fontId="0" fillId="0" borderId="0"/>
    <xf numFmtId="9" fontId="16" fillId="0" borderId="0" applyFont="0" applyFill="0" applyBorder="0" applyAlignment="0" applyProtection="0"/>
  </cellStyleXfs>
  <cellXfs count="324">
    <xf numFmtId="0" fontId="0" fillId="0" borderId="0" xfId="0"/>
    <xf numFmtId="0" fontId="2" fillId="2" borderId="2" xfId="0" applyFont="1" applyFill="1" applyBorder="1" applyAlignment="1">
      <alignment horizontal="justify" vertical="center" wrapText="1"/>
    </xf>
    <xf numFmtId="0" fontId="3" fillId="0" borderId="2" xfId="0" applyFont="1" applyBorder="1" applyAlignment="1">
      <alignment horizontal="left" vertical="center" wrapText="1"/>
    </xf>
    <xf numFmtId="0" fontId="3" fillId="5" borderId="2" xfId="0" applyFont="1" applyFill="1" applyBorder="1" applyAlignment="1">
      <alignment horizontal="left" vertical="center" wrapText="1"/>
    </xf>
    <xf numFmtId="0" fontId="2" fillId="0" borderId="2" xfId="0" applyFont="1" applyBorder="1" applyAlignment="1">
      <alignment horizontal="left" vertical="center" wrapText="1"/>
    </xf>
    <xf numFmtId="0" fontId="3" fillId="6" borderId="2" xfId="0" applyFont="1" applyFill="1" applyBorder="1" applyAlignment="1">
      <alignment horizontal="left" vertical="center" wrapText="1"/>
    </xf>
    <xf numFmtId="0" fontId="0" fillId="0" borderId="2" xfId="0" applyBorder="1" applyAlignment="1">
      <alignment wrapText="1"/>
    </xf>
    <xf numFmtId="0" fontId="2" fillId="2" borderId="2" xfId="0" applyFont="1" applyFill="1" applyBorder="1" applyAlignment="1">
      <alignment vertical="center" wrapText="1"/>
    </xf>
    <xf numFmtId="0" fontId="3" fillId="0" borderId="2" xfId="0" applyFont="1" applyBorder="1" applyAlignment="1">
      <alignment vertical="center" wrapText="1"/>
    </xf>
    <xf numFmtId="0" fontId="1" fillId="4" borderId="0" xfId="0" applyFont="1" applyFill="1" applyAlignment="1">
      <alignment horizontal="center" wrapText="1"/>
    </xf>
    <xf numFmtId="0" fontId="3" fillId="0" borderId="0" xfId="0" applyFont="1" applyAlignment="1">
      <alignment horizontal="left" vertical="center" wrapText="1"/>
    </xf>
    <xf numFmtId="0" fontId="5" fillId="7" borderId="5" xfId="0" applyFont="1" applyFill="1" applyBorder="1" applyAlignment="1">
      <alignment vertical="center" wrapText="1"/>
    </xf>
    <xf numFmtId="0" fontId="3" fillId="0" borderId="3" xfId="0" applyFont="1" applyBorder="1" applyAlignment="1">
      <alignment vertical="center" wrapText="1"/>
    </xf>
    <xf numFmtId="0" fontId="2" fillId="2" borderId="3" xfId="0" applyFont="1" applyFill="1" applyBorder="1" applyAlignment="1">
      <alignment vertical="center"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0" fillId="0" borderId="0" xfId="0"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vertical="center"/>
    </xf>
    <xf numFmtId="0" fontId="11" fillId="0" borderId="2" xfId="0" applyFont="1" applyBorder="1" applyAlignment="1">
      <alignment horizontal="center" vertical="center"/>
    </xf>
    <xf numFmtId="0" fontId="11" fillId="3" borderId="2" xfId="0" applyFont="1" applyFill="1" applyBorder="1" applyAlignment="1">
      <alignment horizontal="center" vertical="center"/>
    </xf>
    <xf numFmtId="0" fontId="11" fillId="5" borderId="2" xfId="0" applyFont="1" applyFill="1" applyBorder="1" applyAlignment="1">
      <alignment horizontal="center" vertical="center"/>
    </xf>
    <xf numFmtId="0" fontId="11" fillId="16" borderId="2" xfId="0" applyFont="1" applyFill="1" applyBorder="1" applyAlignment="1">
      <alignment horizontal="center" vertical="center"/>
    </xf>
    <xf numFmtId="0" fontId="7" fillId="0" borderId="0" xfId="0" applyFont="1" applyAlignment="1">
      <alignment horizontal="center" vertical="center"/>
    </xf>
    <xf numFmtId="0" fontId="7" fillId="0" borderId="0" xfId="0" applyFont="1"/>
    <xf numFmtId="0" fontId="8" fillId="11" borderId="0" xfId="0" applyFont="1" applyFill="1" applyAlignment="1">
      <alignment horizontal="center" vertical="center" wrapText="1"/>
    </xf>
    <xf numFmtId="0" fontId="8" fillId="3" borderId="0" xfId="0" applyFont="1" applyFill="1" applyAlignment="1">
      <alignment horizontal="center" vertical="center"/>
    </xf>
    <xf numFmtId="0" fontId="8" fillId="6" borderId="0" xfId="0" applyFont="1" applyFill="1" applyAlignment="1">
      <alignment horizontal="center" vertical="center"/>
    </xf>
    <xf numFmtId="0" fontId="12" fillId="0" borderId="2" xfId="0" applyFont="1" applyBorder="1" applyAlignment="1">
      <alignment horizontal="left" vertical="center" wrapText="1"/>
    </xf>
    <xf numFmtId="0" fontId="8" fillId="11" borderId="2" xfId="0" applyFont="1" applyFill="1" applyBorder="1" applyAlignment="1">
      <alignment vertical="center" wrapText="1"/>
    </xf>
    <xf numFmtId="0" fontId="8" fillId="3" borderId="2" xfId="0" applyFont="1" applyFill="1" applyBorder="1" applyAlignment="1">
      <alignment vertical="center"/>
    </xf>
    <xf numFmtId="0" fontId="8" fillId="6" borderId="2" xfId="0" applyFont="1" applyFill="1" applyBorder="1" applyAlignment="1">
      <alignment horizontal="left" vertical="center"/>
    </xf>
    <xf numFmtId="0" fontId="13" fillId="0" borderId="0" xfId="0" applyFont="1" applyAlignment="1">
      <alignment horizontal="center" vertical="center"/>
    </xf>
    <xf numFmtId="0" fontId="13" fillId="11" borderId="0" xfId="0" applyFont="1" applyFill="1" applyAlignment="1">
      <alignment horizontal="center" vertical="center"/>
    </xf>
    <xf numFmtId="0" fontId="3" fillId="11" borderId="2" xfId="0" applyFont="1" applyFill="1" applyBorder="1" applyAlignment="1">
      <alignment horizontal="left" vertical="center" wrapText="1"/>
    </xf>
    <xf numFmtId="0" fontId="2" fillId="2" borderId="4" xfId="0" applyFont="1" applyFill="1" applyBorder="1" applyAlignment="1">
      <alignment vertical="center" wrapText="1"/>
    </xf>
    <xf numFmtId="0" fontId="3" fillId="0" borderId="4" xfId="0" applyFont="1" applyBorder="1" applyAlignment="1">
      <alignment vertical="center" wrapText="1"/>
    </xf>
    <xf numFmtId="0" fontId="0" fillId="0" borderId="0" xfId="0" applyAlignment="1">
      <alignment horizontal="center"/>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top" wrapText="1"/>
    </xf>
    <xf numFmtId="0" fontId="0" fillId="0" borderId="4" xfId="0" applyBorder="1"/>
    <xf numFmtId="0" fontId="0" fillId="2" borderId="0" xfId="0" applyFill="1"/>
    <xf numFmtId="0" fontId="15" fillId="0" borderId="0" xfId="0" applyFont="1"/>
    <xf numFmtId="0" fontId="11" fillId="5" borderId="2" xfId="0" applyFont="1" applyFill="1" applyBorder="1" applyAlignment="1">
      <alignment vertical="center"/>
    </xf>
    <xf numFmtId="0" fontId="11" fillId="5" borderId="2" xfId="0" applyFont="1" applyFill="1" applyBorder="1" applyAlignment="1">
      <alignment vertical="center" wrapText="1"/>
    </xf>
    <xf numFmtId="0" fontId="7" fillId="0" borderId="0" xfId="0" applyFont="1" applyAlignment="1">
      <alignment horizontal="left" vertical="top"/>
    </xf>
    <xf numFmtId="0" fontId="0" fillId="11" borderId="0" xfId="0" applyFill="1"/>
    <xf numFmtId="0" fontId="10" fillId="0" borderId="2" xfId="0" applyFont="1" applyBorder="1" applyAlignment="1">
      <alignment horizontal="center" vertical="center" wrapText="1"/>
    </xf>
    <xf numFmtId="0" fontId="11" fillId="3" borderId="2" xfId="0" applyFont="1" applyFill="1" applyBorder="1" applyAlignment="1">
      <alignment vertical="center" wrapText="1"/>
    </xf>
    <xf numFmtId="0" fontId="11" fillId="3"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16" borderId="2" xfId="0" applyFont="1" applyFill="1" applyBorder="1" applyAlignment="1">
      <alignment vertical="center" wrapText="1"/>
    </xf>
    <xf numFmtId="0" fontId="11" fillId="16" borderId="2" xfId="0" applyFont="1" applyFill="1" applyBorder="1" applyAlignment="1">
      <alignment horizontal="center" vertical="center" wrapText="1"/>
    </xf>
    <xf numFmtId="0" fontId="17" fillId="0" borderId="8" xfId="0" applyFont="1" applyBorder="1" applyAlignment="1">
      <alignment horizontal="center"/>
    </xf>
    <xf numFmtId="0" fontId="17" fillId="0" borderId="9" xfId="0" applyFont="1" applyBorder="1" applyAlignment="1">
      <alignment horizontal="center"/>
    </xf>
    <xf numFmtId="0" fontId="17" fillId="0" borderId="0" xfId="0" applyFont="1" applyAlignment="1">
      <alignment horizontal="center"/>
    </xf>
    <xf numFmtId="165" fontId="17" fillId="0" borderId="0" xfId="0" applyNumberFormat="1" applyFont="1" applyAlignment="1">
      <alignment horizontal="center"/>
    </xf>
    <xf numFmtId="0" fontId="17" fillId="0" borderId="9" xfId="0" applyFont="1" applyBorder="1" applyAlignment="1">
      <alignment horizontal="left"/>
    </xf>
    <xf numFmtId="0" fontId="17" fillId="18" borderId="16" xfId="0" applyFont="1" applyFill="1" applyBorder="1" applyAlignment="1">
      <alignment horizontal="center"/>
    </xf>
    <xf numFmtId="165" fontId="17" fillId="18" borderId="16" xfId="0" applyNumberFormat="1" applyFont="1" applyFill="1" applyBorder="1" applyAlignment="1">
      <alignment horizontal="center"/>
    </xf>
    <xf numFmtId="0" fontId="17" fillId="18" borderId="17" xfId="0" applyFont="1" applyFill="1" applyBorder="1" applyAlignment="1">
      <alignment horizontal="center"/>
    </xf>
    <xf numFmtId="0" fontId="18" fillId="0" borderId="11" xfId="0" applyFont="1" applyBorder="1"/>
    <xf numFmtId="0" fontId="18" fillId="0" borderId="0" xfId="0" applyFont="1"/>
    <xf numFmtId="0" fontId="18" fillId="0" borderId="0" xfId="0" applyFont="1" applyAlignment="1">
      <alignment horizontal="left"/>
    </xf>
    <xf numFmtId="0" fontId="18" fillId="0" borderId="0" xfId="0" applyFont="1" applyAlignment="1">
      <alignment horizontal="center"/>
    </xf>
    <xf numFmtId="0" fontId="18" fillId="0" borderId="2" xfId="0" applyFont="1" applyBorder="1"/>
    <xf numFmtId="165" fontId="18" fillId="0" borderId="2" xfId="0" applyNumberFormat="1" applyFont="1" applyBorder="1"/>
    <xf numFmtId="0" fontId="18" fillId="0" borderId="19" xfId="0" applyFont="1" applyBorder="1"/>
    <xf numFmtId="0" fontId="17" fillId="18" borderId="21" xfId="0" applyFont="1" applyFill="1" applyBorder="1" applyAlignment="1">
      <alignment horizontal="left"/>
    </xf>
    <xf numFmtId="0" fontId="17" fillId="18" borderId="7" xfId="0" applyFont="1" applyFill="1" applyBorder="1" applyAlignment="1">
      <alignment horizontal="left"/>
    </xf>
    <xf numFmtId="0" fontId="17" fillId="18" borderId="1" xfId="0" applyFont="1" applyFill="1" applyBorder="1" applyAlignment="1">
      <alignment horizontal="left"/>
    </xf>
    <xf numFmtId="0" fontId="17" fillId="18" borderId="1" xfId="0" applyFont="1" applyFill="1" applyBorder="1" applyAlignment="1">
      <alignment horizontal="center"/>
    </xf>
    <xf numFmtId="0" fontId="17" fillId="18" borderId="2" xfId="0" applyFont="1" applyFill="1" applyBorder="1" applyAlignment="1">
      <alignment horizontal="center"/>
    </xf>
    <xf numFmtId="0" fontId="17" fillId="18" borderId="2" xfId="0" applyFont="1" applyFill="1" applyBorder="1" applyAlignment="1">
      <alignment horizontal="left"/>
    </xf>
    <xf numFmtId="165" fontId="17" fillId="18" borderId="2" xfId="0" applyNumberFormat="1" applyFont="1" applyFill="1" applyBorder="1" applyAlignment="1">
      <alignment horizontal="left"/>
    </xf>
    <xf numFmtId="0" fontId="19" fillId="0" borderId="12" xfId="0" applyFont="1" applyBorder="1"/>
    <xf numFmtId="0" fontId="18" fillId="0" borderId="21" xfId="0" applyFont="1" applyBorder="1" applyAlignment="1">
      <alignment horizontal="center"/>
    </xf>
    <xf numFmtId="0" fontId="18" fillId="0" borderId="7" xfId="0" applyFont="1" applyBorder="1" applyAlignment="1">
      <alignment horizontal="center"/>
    </xf>
    <xf numFmtId="0" fontId="18" fillId="0" borderId="1" xfId="0" applyFont="1" applyBorder="1" applyAlignment="1">
      <alignment horizontal="left"/>
    </xf>
    <xf numFmtId="0" fontId="18" fillId="0" borderId="1" xfId="0" applyFont="1" applyBorder="1" applyAlignment="1">
      <alignment horizontal="center"/>
    </xf>
    <xf numFmtId="0" fontId="18" fillId="0" borderId="2" xfId="0" applyFont="1" applyBorder="1" applyAlignment="1">
      <alignment horizontal="center"/>
    </xf>
    <xf numFmtId="165" fontId="18" fillId="0" borderId="2" xfId="0" applyNumberFormat="1" applyFont="1" applyBorder="1" applyAlignment="1">
      <alignment horizontal="center"/>
    </xf>
    <xf numFmtId="0" fontId="17" fillId="0" borderId="22" xfId="0" applyFont="1" applyBorder="1" applyAlignment="1">
      <alignment wrapText="1"/>
    </xf>
    <xf numFmtId="0" fontId="17" fillId="0" borderId="7" xfId="0" applyFont="1" applyBorder="1" applyAlignment="1">
      <alignment wrapText="1"/>
    </xf>
    <xf numFmtId="0" fontId="18" fillId="0" borderId="6"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7" fillId="0" borderId="2" xfId="0" applyFont="1" applyBorder="1" applyAlignment="1">
      <alignment horizontal="center"/>
    </xf>
    <xf numFmtId="165" fontId="17" fillId="18" borderId="2" xfId="0" applyNumberFormat="1" applyFont="1" applyFill="1" applyBorder="1" applyAlignment="1">
      <alignment horizontal="center"/>
    </xf>
    <xf numFmtId="0" fontId="17" fillId="0" borderId="19" xfId="0" applyFont="1" applyBorder="1"/>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5" xfId="0" applyFont="1" applyBorder="1" applyAlignment="1">
      <alignment horizontal="left" vertical="center" wrapText="1"/>
    </xf>
    <xf numFmtId="0" fontId="17" fillId="18" borderId="6" xfId="0" applyFont="1" applyFill="1" applyBorder="1" applyAlignment="1">
      <alignment horizontal="center"/>
    </xf>
    <xf numFmtId="165" fontId="17" fillId="18" borderId="6" xfId="0" applyNumberFormat="1" applyFont="1" applyFill="1" applyBorder="1" applyAlignment="1">
      <alignment horizontal="left"/>
    </xf>
    <xf numFmtId="0" fontId="17" fillId="18" borderId="26" xfId="0" applyFont="1" applyFill="1" applyBorder="1" applyAlignment="1">
      <alignment horizontal="center"/>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27" xfId="0" applyFont="1" applyBorder="1" applyAlignment="1">
      <alignment horizontal="left" vertical="center" wrapText="1"/>
    </xf>
    <xf numFmtId="0" fontId="17" fillId="0" borderId="27" xfId="0" applyFont="1" applyBorder="1" applyAlignment="1">
      <alignment horizontal="center" vertical="center" wrapText="1"/>
    </xf>
    <xf numFmtId="0" fontId="18" fillId="0" borderId="28" xfId="0" applyFont="1" applyBorder="1" applyAlignment="1">
      <alignment horizontal="center" vertical="top"/>
    </xf>
    <xf numFmtId="0" fontId="18" fillId="0" borderId="28" xfId="0" applyFont="1" applyBorder="1" applyAlignment="1">
      <alignment horizontal="left" vertical="top"/>
    </xf>
    <xf numFmtId="165" fontId="18" fillId="0" borderId="28" xfId="0" applyNumberFormat="1" applyFont="1" applyBorder="1" applyAlignment="1">
      <alignment horizontal="left" vertical="top"/>
    </xf>
    <xf numFmtId="0" fontId="18" fillId="0" borderId="29" xfId="0" applyFont="1" applyBorder="1" applyAlignment="1">
      <alignment horizontal="left" vertical="top"/>
    </xf>
    <xf numFmtId="0" fontId="17" fillId="0" borderId="0" xfId="0" applyFont="1" applyAlignment="1">
      <alignment horizontal="center" vertical="center" wrapText="1"/>
    </xf>
    <xf numFmtId="0" fontId="17" fillId="0" borderId="0" xfId="0" applyFont="1" applyAlignment="1">
      <alignment horizontal="left" vertical="center" wrapText="1"/>
    </xf>
    <xf numFmtId="0" fontId="18" fillId="0" borderId="0" xfId="0" applyFont="1" applyAlignment="1">
      <alignment horizontal="center" vertical="top"/>
    </xf>
    <xf numFmtId="0" fontId="18" fillId="0" borderId="0" xfId="0" applyFont="1" applyAlignment="1">
      <alignment horizontal="left" vertical="top"/>
    </xf>
    <xf numFmtId="165" fontId="18" fillId="0" borderId="0" xfId="0" applyNumberFormat="1" applyFont="1" applyAlignment="1">
      <alignment horizontal="left" vertical="top"/>
    </xf>
    <xf numFmtId="0" fontId="17" fillId="18" borderId="0" xfId="0" applyFont="1" applyFill="1" applyAlignment="1">
      <alignment horizontal="center"/>
    </xf>
    <xf numFmtId="0" fontId="20" fillId="0" borderId="0" xfId="0" applyFont="1" applyAlignment="1">
      <alignment vertical="center" wrapText="1"/>
    </xf>
    <xf numFmtId="0" fontId="23" fillId="0" borderId="0" xfId="0" applyFont="1"/>
    <xf numFmtId="0" fontId="0" fillId="0" borderId="31" xfId="0" applyBorder="1" applyAlignment="1">
      <alignment wrapText="1"/>
    </xf>
    <xf numFmtId="0" fontId="0" fillId="0" borderId="31" xfId="0" applyBorder="1" applyAlignment="1">
      <alignment horizontal="center" vertical="center" wrapText="1"/>
    </xf>
    <xf numFmtId="0" fontId="7" fillId="0" borderId="31" xfId="0" applyFont="1" applyBorder="1" applyAlignment="1">
      <alignment horizontal="center" vertical="center" wrapText="1"/>
    </xf>
    <xf numFmtId="0" fontId="7" fillId="0" borderId="31" xfId="0" applyFont="1" applyBorder="1" applyAlignment="1">
      <alignment horizontal="center" vertical="center"/>
    </xf>
    <xf numFmtId="0" fontId="7" fillId="0" borderId="31" xfId="0" applyFont="1" applyBorder="1" applyAlignment="1">
      <alignment vertical="center" wrapText="1"/>
    </xf>
    <xf numFmtId="0" fontId="0" fillId="0" borderId="31" xfId="0" applyBorder="1"/>
    <xf numFmtId="0" fontId="7" fillId="0" borderId="31" xfId="0" applyFont="1" applyBorder="1"/>
    <xf numFmtId="0" fontId="7" fillId="0" borderId="31" xfId="0" applyFont="1" applyBorder="1" applyAlignment="1">
      <alignment horizontal="left" vertical="center" wrapText="1"/>
    </xf>
    <xf numFmtId="9" fontId="7" fillId="0" borderId="31" xfId="0" applyNumberFormat="1" applyFont="1" applyBorder="1" applyAlignment="1">
      <alignment horizontal="center" vertical="center"/>
    </xf>
    <xf numFmtId="0" fontId="7" fillId="0" borderId="31" xfId="0" applyFont="1" applyBorder="1" applyAlignment="1">
      <alignment vertical="top" wrapText="1"/>
    </xf>
    <xf numFmtId="0" fontId="7" fillId="0" borderId="31" xfId="0" applyFont="1" applyBorder="1" applyAlignment="1">
      <alignment horizontal="center" vertical="top" wrapText="1"/>
    </xf>
    <xf numFmtId="0" fontId="8" fillId="0" borderId="31" xfId="0" applyFont="1" applyBorder="1" applyAlignment="1">
      <alignment horizontal="left" vertical="center" wrapText="1"/>
    </xf>
    <xf numFmtId="0" fontId="8" fillId="0" borderId="31" xfId="0" applyFont="1" applyBorder="1" applyAlignment="1">
      <alignment horizontal="center" vertical="center"/>
    </xf>
    <xf numFmtId="0" fontId="8" fillId="0" borderId="31" xfId="0" applyFont="1" applyBorder="1" applyAlignment="1">
      <alignment horizontal="left" vertical="top" wrapText="1"/>
    </xf>
    <xf numFmtId="0" fontId="7" fillId="0" borderId="31" xfId="0" applyFont="1" applyBorder="1" applyAlignment="1">
      <alignment horizontal="left" vertical="top" wrapText="1"/>
    </xf>
    <xf numFmtId="0" fontId="0" fillId="11" borderId="31" xfId="0" applyFill="1" applyBorder="1"/>
    <xf numFmtId="0" fontId="0" fillId="11" borderId="31" xfId="0" applyFill="1" applyBorder="1" applyAlignment="1">
      <alignment horizontal="center" vertical="center"/>
    </xf>
    <xf numFmtId="0" fontId="7" fillId="11" borderId="31" xfId="0" applyFont="1" applyFill="1" applyBorder="1" applyAlignment="1">
      <alignment horizontal="center" vertical="center"/>
    </xf>
    <xf numFmtId="0" fontId="7" fillId="11" borderId="31" xfId="0" applyFont="1" applyFill="1" applyBorder="1" applyAlignment="1">
      <alignment vertical="center"/>
    </xf>
    <xf numFmtId="0" fontId="7" fillId="11" borderId="31" xfId="0" applyFont="1" applyFill="1" applyBorder="1"/>
    <xf numFmtId="0" fontId="7" fillId="8" borderId="31" xfId="0" applyFont="1" applyFill="1" applyBorder="1" applyAlignment="1">
      <alignment vertical="center" wrapText="1"/>
    </xf>
    <xf numFmtId="0" fontId="7" fillId="17" borderId="31" xfId="0" applyFont="1" applyFill="1" applyBorder="1" applyAlignment="1">
      <alignment vertical="center" wrapText="1"/>
    </xf>
    <xf numFmtId="10" fontId="7" fillId="0" borderId="31" xfId="0" applyNumberFormat="1" applyFont="1" applyBorder="1" applyAlignment="1">
      <alignment horizontal="center" vertical="center"/>
    </xf>
    <xf numFmtId="9" fontId="7" fillId="0" borderId="31" xfId="0" applyNumberFormat="1" applyFont="1" applyBorder="1" applyAlignment="1">
      <alignment horizontal="center" vertical="center" wrapText="1"/>
    </xf>
    <xf numFmtId="0" fontId="0" fillId="0" borderId="31" xfId="0" applyBorder="1" applyAlignment="1">
      <alignment horizontal="center" vertical="center"/>
    </xf>
    <xf numFmtId="0" fontId="7" fillId="9" borderId="31" xfId="0" applyFont="1" applyFill="1" applyBorder="1" applyAlignment="1">
      <alignment vertical="center" wrapText="1"/>
    </xf>
    <xf numFmtId="0" fontId="7" fillId="11" borderId="31" xfId="0" applyFont="1" applyFill="1" applyBorder="1" applyAlignment="1">
      <alignment vertical="center" wrapText="1"/>
    </xf>
    <xf numFmtId="0" fontId="9" fillId="11" borderId="31" xfId="0" applyFont="1" applyFill="1" applyBorder="1" applyAlignment="1">
      <alignment vertical="center" wrapText="1"/>
    </xf>
    <xf numFmtId="0" fontId="7" fillId="0" borderId="31" xfId="0" applyFont="1" applyBorder="1" applyAlignment="1">
      <alignment horizontal="left" vertical="center"/>
    </xf>
    <xf numFmtId="0" fontId="7" fillId="0" borderId="31" xfId="0" applyFont="1" applyBorder="1" applyAlignment="1">
      <alignment horizontal="left" wrapText="1"/>
    </xf>
    <xf numFmtId="0" fontId="7" fillId="0" borderId="31" xfId="0" applyFont="1" applyBorder="1" applyAlignment="1">
      <alignment vertical="center"/>
    </xf>
    <xf numFmtId="164" fontId="7" fillId="0" borderId="31" xfId="1" applyNumberFormat="1" applyFont="1" applyFill="1" applyBorder="1" applyAlignment="1">
      <alignment horizontal="center" vertical="center"/>
    </xf>
    <xf numFmtId="0" fontId="8" fillId="0" borderId="31" xfId="0" applyFont="1" applyBorder="1" applyAlignment="1">
      <alignment vertical="center" wrapText="1"/>
    </xf>
    <xf numFmtId="0" fontId="9" fillId="0" borderId="31" xfId="0" applyFont="1" applyBorder="1" applyAlignment="1">
      <alignment horizontal="center" vertical="center"/>
    </xf>
    <xf numFmtId="9" fontId="7" fillId="0" borderId="31" xfId="1" applyFont="1" applyFill="1" applyBorder="1" applyAlignment="1">
      <alignment horizontal="center" vertical="center"/>
    </xf>
    <xf numFmtId="0" fontId="7" fillId="12" borderId="31" xfId="0" applyFont="1" applyFill="1" applyBorder="1" applyAlignment="1">
      <alignment vertical="center" wrapText="1"/>
    </xf>
    <xf numFmtId="0" fontId="7" fillId="0" borderId="31" xfId="0" applyFont="1" applyBorder="1" applyAlignment="1">
      <alignment horizontal="center" wrapText="1"/>
    </xf>
    <xf numFmtId="0" fontId="7" fillId="2" borderId="31" xfId="0" applyFont="1" applyFill="1" applyBorder="1" applyAlignment="1">
      <alignment horizontal="left" vertical="center"/>
    </xf>
    <xf numFmtId="0" fontId="7" fillId="2" borderId="31" xfId="0" applyFont="1" applyFill="1" applyBorder="1" applyAlignment="1">
      <alignment horizontal="center" vertical="center"/>
    </xf>
    <xf numFmtId="164" fontId="7" fillId="0" borderId="31" xfId="0" applyNumberFormat="1" applyFont="1" applyBorder="1" applyAlignment="1">
      <alignment horizontal="center" vertical="center"/>
    </xf>
    <xf numFmtId="0" fontId="7" fillId="2" borderId="31" xfId="0" applyFont="1" applyFill="1" applyBorder="1" applyAlignment="1">
      <alignment horizontal="left" vertical="center" wrapText="1"/>
    </xf>
    <xf numFmtId="0" fontId="7" fillId="10" borderId="31" xfId="0" applyFont="1" applyFill="1" applyBorder="1" applyAlignment="1">
      <alignment vertical="center" wrapText="1"/>
    </xf>
    <xf numFmtId="0" fontId="7" fillId="13" borderId="31" xfId="0" applyFont="1" applyFill="1" applyBorder="1" applyAlignment="1">
      <alignment vertical="center" wrapText="1"/>
    </xf>
    <xf numFmtId="0" fontId="7" fillId="14" borderId="31" xfId="0" applyFont="1" applyFill="1" applyBorder="1" applyAlignment="1">
      <alignment vertical="center" wrapText="1"/>
    </xf>
    <xf numFmtId="0" fontId="26" fillId="0" borderId="0" xfId="0" applyFont="1" applyAlignment="1">
      <alignment vertical="center"/>
    </xf>
    <xf numFmtId="0" fontId="0" fillId="0" borderId="36" xfId="0" applyBorder="1"/>
    <xf numFmtId="0" fontId="0" fillId="0" borderId="37" xfId="0" applyBorder="1"/>
    <xf numFmtId="0" fontId="7" fillId="0" borderId="36" xfId="0" applyFont="1" applyBorder="1" applyAlignment="1">
      <alignment vertical="center" wrapText="1"/>
    </xf>
    <xf numFmtId="0" fontId="0" fillId="11" borderId="36" xfId="0" applyFill="1" applyBorder="1"/>
    <xf numFmtId="0" fontId="0" fillId="11" borderId="37" xfId="0" applyFill="1" applyBorder="1"/>
    <xf numFmtId="0" fontId="7" fillId="0" borderId="36" xfId="0" applyFont="1" applyBorder="1" applyAlignment="1">
      <alignment horizontal="center" vertical="center" wrapText="1"/>
    </xf>
    <xf numFmtId="0" fontId="7" fillId="0" borderId="36" xfId="0" applyFont="1" applyBorder="1" applyAlignment="1">
      <alignment horizontal="center" vertical="center"/>
    </xf>
    <xf numFmtId="0" fontId="7" fillId="0" borderId="37" xfId="0" applyFont="1" applyBorder="1" applyAlignment="1">
      <alignment vertical="center" wrapText="1"/>
    </xf>
    <xf numFmtId="0" fontId="7" fillId="0" borderId="36" xfId="0" applyFont="1" applyBorder="1" applyAlignment="1">
      <alignment vertical="top" wrapText="1"/>
    </xf>
    <xf numFmtId="0" fontId="7" fillId="0" borderId="36" xfId="0" applyFont="1" applyBorder="1" applyAlignment="1">
      <alignment horizontal="left" vertical="top" wrapText="1"/>
    </xf>
    <xf numFmtId="0" fontId="7" fillId="0" borderId="36" xfId="0" applyFont="1" applyBorder="1" applyAlignment="1">
      <alignment wrapText="1"/>
    </xf>
    <xf numFmtId="0" fontId="7" fillId="0" borderId="36" xfId="0" applyFont="1" applyBorder="1" applyAlignment="1">
      <alignment vertical="center"/>
    </xf>
    <xf numFmtId="0" fontId="7" fillId="0" borderId="36" xfId="0" applyFont="1" applyBorder="1"/>
    <xf numFmtId="0" fontId="7" fillId="0" borderId="36" xfId="0" applyFont="1" applyBorder="1" applyAlignment="1">
      <alignment horizontal="left" vertical="center" wrapText="1"/>
    </xf>
    <xf numFmtId="0" fontId="0" fillId="0" borderId="38" xfId="0" applyBorder="1"/>
    <xf numFmtId="0" fontId="7" fillId="0" borderId="39" xfId="0" applyFont="1" applyBorder="1" applyAlignment="1">
      <alignment horizontal="center" vertical="center"/>
    </xf>
    <xf numFmtId="0" fontId="7" fillId="0" borderId="39" xfId="0" applyFont="1" applyBorder="1" applyAlignment="1">
      <alignment vertical="top" wrapText="1"/>
    </xf>
    <xf numFmtId="0" fontId="0" fillId="0" borderId="39" xfId="0" applyBorder="1"/>
    <xf numFmtId="0" fontId="0" fillId="0" borderId="40" xfId="0" applyBorder="1"/>
    <xf numFmtId="0" fontId="7" fillId="0" borderId="37" xfId="0" applyFont="1" applyBorder="1" applyAlignment="1">
      <alignment horizontal="left" vertical="top"/>
    </xf>
    <xf numFmtId="0" fontId="7" fillId="11" borderId="37" xfId="0" applyFont="1" applyFill="1" applyBorder="1" applyAlignment="1">
      <alignment horizontal="left" vertical="top"/>
    </xf>
    <xf numFmtId="0" fontId="7" fillId="0" borderId="37" xfId="0" applyFont="1" applyBorder="1" applyAlignment="1">
      <alignment horizontal="left" vertical="center" wrapText="1"/>
    </xf>
    <xf numFmtId="0" fontId="7" fillId="0" borderId="37" xfId="0" applyFont="1" applyBorder="1" applyAlignment="1">
      <alignment horizontal="left" vertical="top" wrapText="1"/>
    </xf>
    <xf numFmtId="0" fontId="7" fillId="0" borderId="37" xfId="0" applyFont="1" applyBorder="1"/>
    <xf numFmtId="0" fontId="7" fillId="0" borderId="37" xfId="0" applyFont="1" applyBorder="1" applyAlignment="1">
      <alignment wrapText="1"/>
    </xf>
    <xf numFmtId="0" fontId="8" fillId="0" borderId="37" xfId="0" applyFont="1" applyBorder="1" applyAlignment="1">
      <alignment wrapText="1"/>
    </xf>
    <xf numFmtId="0" fontId="7" fillId="0" borderId="37" xfId="0" applyFont="1" applyBorder="1" applyAlignment="1">
      <alignment vertical="center"/>
    </xf>
    <xf numFmtId="0" fontId="8" fillId="0" borderId="37" xfId="0" applyFont="1" applyBorder="1" applyAlignment="1">
      <alignment vertical="center" wrapText="1"/>
    </xf>
    <xf numFmtId="0" fontId="7" fillId="0" borderId="37" xfId="0" applyFont="1" applyBorder="1" applyAlignment="1">
      <alignment horizontal="center" vertical="center" wrapText="1"/>
    </xf>
    <xf numFmtId="0" fontId="7" fillId="0" borderId="37" xfId="0" applyFont="1" applyBorder="1" applyAlignment="1">
      <alignment horizontal="center" wrapText="1"/>
    </xf>
    <xf numFmtId="0" fontId="7" fillId="0" borderId="40" xfId="0" applyFont="1" applyBorder="1" applyAlignment="1">
      <alignment horizontal="left" vertical="top"/>
    </xf>
    <xf numFmtId="0" fontId="7" fillId="0" borderId="37" xfId="0" applyFont="1" applyBorder="1" applyAlignment="1">
      <alignment horizontal="center" vertical="center"/>
    </xf>
    <xf numFmtId="0" fontId="8" fillId="0" borderId="37" xfId="0" applyFont="1" applyBorder="1" applyAlignment="1">
      <alignment horizontal="center" vertical="center"/>
    </xf>
    <xf numFmtId="0" fontId="7" fillId="11" borderId="36" xfId="0" applyFont="1" applyFill="1" applyBorder="1" applyAlignment="1">
      <alignment horizontal="center" vertical="center" wrapText="1"/>
    </xf>
    <xf numFmtId="0" fontId="0" fillId="0" borderId="36" xfId="0" applyBorder="1" applyAlignment="1">
      <alignment horizontal="center"/>
    </xf>
    <xf numFmtId="0" fontId="0" fillId="0" borderId="36" xfId="0" applyBorder="1" applyAlignment="1">
      <alignment horizontal="center" vertical="center"/>
    </xf>
    <xf numFmtId="0" fontId="0" fillId="0" borderId="37" xfId="0" applyBorder="1" applyAlignment="1">
      <alignment horizontal="center" vertical="center"/>
    </xf>
    <xf numFmtId="0" fontId="7" fillId="0" borderId="37" xfId="0" applyFont="1" applyBorder="1" applyAlignment="1">
      <alignment horizontal="center" vertical="top" wrapText="1"/>
    </xf>
    <xf numFmtId="0" fontId="0" fillId="0" borderId="38" xfId="0" applyBorder="1" applyAlignment="1">
      <alignment horizontal="center"/>
    </xf>
    <xf numFmtId="0" fontId="7" fillId="10" borderId="39" xfId="0" applyFont="1" applyFill="1" applyBorder="1" applyAlignment="1">
      <alignment vertical="center" wrapText="1"/>
    </xf>
    <xf numFmtId="0" fontId="7" fillId="15" borderId="39" xfId="0" applyFont="1" applyFill="1" applyBorder="1" applyAlignment="1">
      <alignment vertical="center" wrapText="1"/>
    </xf>
    <xf numFmtId="0" fontId="7" fillId="11" borderId="39" xfId="0" applyFont="1" applyFill="1" applyBorder="1" applyAlignment="1">
      <alignment vertical="center" wrapText="1"/>
    </xf>
    <xf numFmtId="0" fontId="7" fillId="11" borderId="39" xfId="0" applyFont="1" applyFill="1" applyBorder="1"/>
    <xf numFmtId="0" fontId="9" fillId="11" borderId="39" xfId="0" applyFont="1" applyFill="1" applyBorder="1" applyAlignment="1">
      <alignment vertical="center" wrapText="1"/>
    </xf>
    <xf numFmtId="0" fontId="7" fillId="11" borderId="39" xfId="0" applyFont="1" applyFill="1" applyBorder="1" applyAlignment="1">
      <alignment horizontal="center" vertical="center"/>
    </xf>
    <xf numFmtId="0" fontId="0" fillId="0" borderId="36" xfId="0" applyBorder="1" applyAlignment="1">
      <alignment wrapText="1"/>
    </xf>
    <xf numFmtId="0" fontId="15" fillId="0" borderId="37" xfId="0" applyFont="1" applyBorder="1" applyAlignment="1">
      <alignment wrapText="1"/>
    </xf>
    <xf numFmtId="0" fontId="7" fillId="0" borderId="37" xfId="0" applyFont="1" applyBorder="1" applyAlignment="1">
      <alignment vertical="top" wrapText="1"/>
    </xf>
    <xf numFmtId="0" fontId="9" fillId="0" borderId="37" xfId="0" applyFont="1" applyBorder="1" applyAlignment="1">
      <alignment wrapText="1"/>
    </xf>
    <xf numFmtId="0" fontId="15" fillId="11" borderId="37" xfId="0" applyFont="1" applyFill="1" applyBorder="1"/>
    <xf numFmtId="0" fontId="7" fillId="17" borderId="36" xfId="0" applyFont="1" applyFill="1" applyBorder="1" applyAlignment="1">
      <alignment vertical="center" wrapText="1"/>
    </xf>
    <xf numFmtId="0" fontId="7" fillId="17" borderId="37" xfId="0" applyFont="1" applyFill="1" applyBorder="1" applyAlignment="1">
      <alignment vertical="center" wrapText="1"/>
    </xf>
    <xf numFmtId="0" fontId="15" fillId="0" borderId="37" xfId="0" applyFont="1" applyBorder="1"/>
    <xf numFmtId="0" fontId="0" fillId="0" borderId="39" xfId="0" applyBorder="1" applyAlignment="1">
      <alignment horizontal="center" vertical="center"/>
    </xf>
    <xf numFmtId="0" fontId="15" fillId="0" borderId="40" xfId="0" applyFont="1" applyBorder="1"/>
    <xf numFmtId="0" fontId="0" fillId="0" borderId="43" xfId="0" applyBorder="1" applyAlignment="1">
      <alignment wrapText="1"/>
    </xf>
    <xf numFmtId="0" fontId="0" fillId="0" borderId="45" xfId="0" applyBorder="1" applyAlignment="1">
      <alignment horizontal="center" vertical="center" wrapText="1"/>
    </xf>
    <xf numFmtId="0" fontId="15" fillId="0" borderId="48" xfId="0" applyFont="1" applyBorder="1" applyAlignment="1">
      <alignment wrapText="1"/>
    </xf>
    <xf numFmtId="0" fontId="7" fillId="0" borderId="43" xfId="0" applyFont="1" applyBorder="1" applyAlignment="1">
      <alignment horizontal="center" vertical="center" wrapText="1"/>
    </xf>
    <xf numFmtId="0" fontId="7" fillId="0" borderId="45" xfId="0" applyFont="1" applyBorder="1" applyAlignment="1">
      <alignment horizontal="center" vertical="center"/>
    </xf>
    <xf numFmtId="0" fontId="7" fillId="0" borderId="45" xfId="0" applyFont="1" applyBorder="1" applyAlignment="1">
      <alignment vertical="center" wrapText="1"/>
    </xf>
    <xf numFmtId="0" fontId="0" fillId="0" borderId="48" xfId="0" applyBorder="1"/>
    <xf numFmtId="0" fontId="0" fillId="0" borderId="43" xfId="0" applyBorder="1"/>
    <xf numFmtId="0" fontId="7" fillId="0" borderId="45" xfId="0" applyFont="1" applyBorder="1"/>
    <xf numFmtId="0" fontId="0" fillId="0" borderId="45" xfId="0" applyBorder="1"/>
    <xf numFmtId="0" fontId="7" fillId="0" borderId="48" xfId="0" applyFont="1" applyBorder="1" applyAlignment="1">
      <alignment horizontal="left" vertical="top"/>
    </xf>
    <xf numFmtId="0" fontId="27" fillId="8" borderId="39" xfId="0" applyFont="1" applyFill="1" applyBorder="1" applyAlignment="1">
      <alignment horizontal="center" vertical="center" wrapText="1"/>
    </xf>
    <xf numFmtId="0" fontId="27" fillId="13" borderId="38" xfId="0" applyFont="1" applyFill="1" applyBorder="1" applyAlignment="1">
      <alignment horizontal="center" vertical="center" wrapText="1"/>
    </xf>
    <xf numFmtId="0" fontId="27" fillId="13" borderId="39" xfId="0" applyFont="1" applyFill="1" applyBorder="1" applyAlignment="1">
      <alignment horizontal="center" vertical="center" wrapText="1"/>
    </xf>
    <xf numFmtId="0" fontId="7" fillId="0" borderId="36" xfId="0" applyFont="1" applyBorder="1" applyAlignment="1">
      <alignment horizontal="left" vertical="center" wrapText="1"/>
    </xf>
    <xf numFmtId="0" fontId="7" fillId="0" borderId="36" xfId="0" applyFont="1" applyBorder="1" applyAlignment="1">
      <alignment horizontal="left" vertical="top" wrapText="1"/>
    </xf>
    <xf numFmtId="0" fontId="7" fillId="0" borderId="31" xfId="0" applyFont="1" applyBorder="1" applyAlignment="1">
      <alignment horizontal="left" vertical="center" wrapText="1"/>
    </xf>
    <xf numFmtId="0" fontId="7" fillId="0" borderId="31" xfId="0" applyFont="1" applyBorder="1" applyAlignment="1">
      <alignment horizontal="center" vertical="center"/>
    </xf>
    <xf numFmtId="0" fontId="7" fillId="0" borderId="37" xfId="0" applyFont="1" applyBorder="1" applyAlignment="1">
      <alignment horizontal="center" vertical="center"/>
    </xf>
    <xf numFmtId="0" fontId="7" fillId="0" borderId="31"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1" xfId="0" applyFont="1" applyBorder="1" applyAlignment="1">
      <alignment horizontal="left" vertical="center"/>
    </xf>
    <xf numFmtId="0" fontId="7" fillId="0" borderId="31" xfId="0" applyFont="1" applyBorder="1" applyAlignment="1">
      <alignment vertical="center" wrapText="1"/>
    </xf>
    <xf numFmtId="0" fontId="7" fillId="0" borderId="37" xfId="0" applyFont="1" applyBorder="1" applyAlignment="1">
      <alignment vertical="center" wrapText="1"/>
    </xf>
    <xf numFmtId="0" fontId="7" fillId="0" borderId="36" xfId="0" applyFont="1" applyBorder="1" applyAlignment="1">
      <alignment horizontal="center" vertical="center"/>
    </xf>
    <xf numFmtId="0" fontId="7" fillId="0" borderId="36" xfId="0" applyFont="1" applyBorder="1" applyAlignment="1">
      <alignment horizontal="center" vertical="center" wrapText="1"/>
    </xf>
    <xf numFmtId="0" fontId="7" fillId="9" borderId="31" xfId="0" applyFont="1" applyFill="1" applyBorder="1" applyAlignment="1">
      <alignment vertical="center" wrapText="1"/>
    </xf>
    <xf numFmtId="0" fontId="7" fillId="8" borderId="31" xfId="0" applyFont="1" applyFill="1" applyBorder="1" applyAlignment="1">
      <alignment vertical="center" wrapText="1"/>
    </xf>
    <xf numFmtId="0" fontId="7" fillId="0" borderId="31" xfId="0" applyFont="1" applyBorder="1" applyAlignment="1">
      <alignment horizontal="left" vertical="top" wrapText="1"/>
    </xf>
    <xf numFmtId="0" fontId="0" fillId="0" borderId="36" xfId="0" applyBorder="1" applyAlignment="1">
      <alignment horizontal="center" vertical="center"/>
    </xf>
    <xf numFmtId="0" fontId="7" fillId="0" borderId="31" xfId="0" applyFont="1" applyBorder="1" applyAlignment="1">
      <alignment horizontal="center" vertical="top" wrapText="1"/>
    </xf>
    <xf numFmtId="0" fontId="7" fillId="13" borderId="31" xfId="0" applyFont="1" applyFill="1" applyBorder="1" applyAlignment="1">
      <alignment vertical="center" wrapText="1"/>
    </xf>
    <xf numFmtId="0" fontId="7" fillId="10" borderId="31" xfId="0" applyFont="1" applyFill="1" applyBorder="1" applyAlignment="1">
      <alignment vertical="center" wrapText="1"/>
    </xf>
    <xf numFmtId="0" fontId="7" fillId="0" borderId="31" xfId="0" applyFont="1" applyBorder="1" applyAlignment="1">
      <alignment vertical="center"/>
    </xf>
    <xf numFmtId="0" fontId="23" fillId="19" borderId="33" xfId="0" applyFont="1" applyFill="1" applyBorder="1" applyAlignment="1">
      <alignment horizontal="center" vertical="center"/>
    </xf>
    <xf numFmtId="0" fontId="23" fillId="19" borderId="34" xfId="0" applyFont="1" applyFill="1" applyBorder="1" applyAlignment="1">
      <alignment horizontal="center" vertical="center"/>
    </xf>
    <xf numFmtId="0" fontId="23" fillId="19" borderId="35" xfId="0" applyFont="1" applyFill="1" applyBorder="1" applyAlignment="1">
      <alignment horizontal="center" vertical="center"/>
    </xf>
    <xf numFmtId="0" fontId="23" fillId="17" borderId="33" xfId="0" applyFont="1" applyFill="1" applyBorder="1" applyAlignment="1">
      <alignment horizontal="center" vertical="center" wrapText="1"/>
    </xf>
    <xf numFmtId="0" fontId="23" fillId="17" borderId="34" xfId="0" applyFont="1" applyFill="1" applyBorder="1" applyAlignment="1">
      <alignment horizontal="center" vertical="center" wrapText="1"/>
    </xf>
    <xf numFmtId="0" fontId="23" fillId="17" borderId="35" xfId="0" applyFont="1" applyFill="1" applyBorder="1" applyAlignment="1">
      <alignment horizontal="center" vertical="center" wrapText="1"/>
    </xf>
    <xf numFmtId="0" fontId="25" fillId="8" borderId="31" xfId="0" applyFont="1" applyFill="1" applyBorder="1" applyAlignment="1">
      <alignment horizontal="center" vertical="center" wrapText="1"/>
    </xf>
    <xf numFmtId="0" fontId="25" fillId="8" borderId="37" xfId="0" applyFont="1" applyFill="1" applyBorder="1" applyAlignment="1">
      <alignment horizontal="center" vertical="center" wrapText="1"/>
    </xf>
    <xf numFmtId="0" fontId="24" fillId="8" borderId="31" xfId="0" applyFont="1" applyFill="1" applyBorder="1" applyAlignment="1">
      <alignment horizontal="center" vertical="center" wrapText="1"/>
    </xf>
    <xf numFmtId="0" fontId="24" fillId="13" borderId="31" xfId="0" applyFont="1" applyFill="1" applyBorder="1" applyAlignment="1">
      <alignment horizontal="center" vertical="center" wrapText="1"/>
    </xf>
    <xf numFmtId="0" fontId="7" fillId="0" borderId="36" xfId="0" applyFont="1" applyBorder="1" applyAlignment="1">
      <alignment horizontal="center" vertical="top" wrapText="1"/>
    </xf>
    <xf numFmtId="0" fontId="7" fillId="14" borderId="31" xfId="0" applyFont="1" applyFill="1" applyBorder="1" applyAlignment="1">
      <alignment vertical="center" wrapText="1"/>
    </xf>
    <xf numFmtId="0" fontId="7" fillId="15" borderId="31" xfId="0" applyFont="1" applyFill="1" applyBorder="1" applyAlignment="1">
      <alignment vertical="center" wrapText="1"/>
    </xf>
    <xf numFmtId="0" fontId="7" fillId="0" borderId="37" xfId="0" applyFont="1" applyBorder="1" applyAlignment="1">
      <alignment horizontal="center" vertical="top" wrapText="1"/>
    </xf>
    <xf numFmtId="0" fontId="7" fillId="0" borderId="37" xfId="0" applyFont="1" applyBorder="1" applyAlignment="1">
      <alignment horizontal="center" wrapText="1"/>
    </xf>
    <xf numFmtId="0" fontId="7" fillId="14" borderId="31" xfId="0" applyFont="1" applyFill="1" applyBorder="1" applyAlignment="1">
      <alignment horizontal="center" vertical="center" wrapText="1"/>
    </xf>
    <xf numFmtId="0" fontId="7" fillId="10" borderId="31" xfId="0" applyFont="1" applyFill="1" applyBorder="1" applyAlignment="1">
      <alignment horizontal="center" vertical="center" wrapText="1"/>
    </xf>
    <xf numFmtId="0" fontId="7" fillId="0" borderId="37" xfId="0" applyFont="1" applyBorder="1" applyAlignment="1">
      <alignment vertical="top" wrapText="1"/>
    </xf>
    <xf numFmtId="0" fontId="7" fillId="0" borderId="37" xfId="0" applyFont="1" applyBorder="1" applyAlignment="1">
      <alignment horizontal="left" vertical="top" wrapText="1"/>
    </xf>
    <xf numFmtId="0" fontId="7" fillId="17" borderId="37" xfId="0" applyFont="1" applyFill="1" applyBorder="1" applyAlignment="1">
      <alignment horizontal="left" vertical="top" wrapText="1"/>
    </xf>
    <xf numFmtId="0" fontId="7" fillId="0" borderId="37" xfId="0" applyFont="1" applyBorder="1" applyAlignment="1">
      <alignment horizontal="left" wrapText="1"/>
    </xf>
    <xf numFmtId="0" fontId="14" fillId="0" borderId="31" xfId="0" applyFont="1" applyBorder="1" applyAlignment="1">
      <alignment horizontal="center" vertical="center" wrapText="1"/>
    </xf>
    <xf numFmtId="0" fontId="7" fillId="0" borderId="37" xfId="0" applyFont="1" applyBorder="1" applyAlignment="1">
      <alignment horizontal="left" vertical="center" wrapText="1"/>
    </xf>
    <xf numFmtId="0" fontId="7" fillId="9" borderId="31" xfId="0" applyFont="1" applyFill="1" applyBorder="1" applyAlignment="1">
      <alignment horizontal="left" vertical="center" wrapText="1"/>
    </xf>
    <xf numFmtId="0" fontId="7" fillId="17" borderId="36" xfId="0" applyFont="1" applyFill="1" applyBorder="1" applyAlignment="1">
      <alignment horizontal="center" vertical="center" wrapText="1"/>
    </xf>
    <xf numFmtId="0" fontId="7" fillId="17" borderId="31" xfId="0" applyFont="1" applyFill="1" applyBorder="1" applyAlignment="1">
      <alignment horizontal="center" vertical="center" wrapText="1"/>
    </xf>
    <xf numFmtId="0" fontId="7" fillId="17" borderId="37"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0" fillId="0" borderId="31" xfId="0" applyBorder="1" applyAlignment="1">
      <alignment horizontal="center" vertical="center"/>
    </xf>
    <xf numFmtId="0" fontId="7" fillId="17" borderId="36" xfId="0" applyFont="1" applyFill="1" applyBorder="1" applyAlignment="1">
      <alignment horizontal="left" vertical="center" wrapText="1"/>
    </xf>
    <xf numFmtId="0" fontId="7" fillId="17" borderId="31" xfId="0" applyFont="1" applyFill="1" applyBorder="1" applyAlignment="1">
      <alignment horizontal="left" vertical="center" wrapText="1"/>
    </xf>
    <xf numFmtId="0" fontId="7" fillId="17" borderId="37" xfId="0" applyFont="1" applyFill="1" applyBorder="1" applyAlignment="1">
      <alignment horizontal="left" vertical="center" wrapText="1"/>
    </xf>
    <xf numFmtId="9" fontId="7" fillId="0" borderId="31" xfId="0" applyNumberFormat="1" applyFont="1" applyBorder="1" applyAlignment="1">
      <alignment horizontal="center" vertical="center"/>
    </xf>
    <xf numFmtId="0" fontId="7" fillId="0" borderId="31" xfId="0" applyFont="1" applyBorder="1" applyAlignment="1">
      <alignment horizontal="center" wrapText="1"/>
    </xf>
    <xf numFmtId="0" fontId="24" fillId="8" borderId="32"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24" fillId="8" borderId="54" xfId="0" applyFont="1" applyFill="1" applyBorder="1" applyAlignment="1">
      <alignment horizontal="center" vertical="center" wrapText="1"/>
    </xf>
    <xf numFmtId="0" fontId="24" fillId="8" borderId="46" xfId="0" applyFont="1" applyFill="1" applyBorder="1" applyAlignment="1">
      <alignment horizontal="center" vertical="center" wrapText="1"/>
    </xf>
    <xf numFmtId="0" fontId="24" fillId="8" borderId="47" xfId="0" applyFont="1" applyFill="1" applyBorder="1" applyAlignment="1">
      <alignment horizontal="center" vertical="center" wrapText="1"/>
    </xf>
    <xf numFmtId="0" fontId="24" fillId="8" borderId="55" xfId="0" applyFont="1" applyFill="1" applyBorder="1" applyAlignment="1">
      <alignment horizontal="center" vertical="center" wrapText="1"/>
    </xf>
    <xf numFmtId="0" fontId="24" fillId="13" borderId="46" xfId="0" applyFont="1" applyFill="1" applyBorder="1" applyAlignment="1">
      <alignment horizontal="center" vertical="center" wrapText="1"/>
    </xf>
    <xf numFmtId="0" fontId="24" fillId="13" borderId="47" xfId="0" applyFont="1" applyFill="1" applyBorder="1" applyAlignment="1">
      <alignment horizontal="center" vertical="center" wrapText="1"/>
    </xf>
    <xf numFmtId="0" fontId="24" fillId="13" borderId="55" xfId="0" applyFont="1" applyFill="1" applyBorder="1" applyAlignment="1">
      <alignment horizontal="center" vertical="center" wrapText="1"/>
    </xf>
    <xf numFmtId="0" fontId="17" fillId="0" borderId="8" xfId="0" applyFont="1" applyBorder="1" applyAlignment="1">
      <alignment horizontal="center"/>
    </xf>
    <xf numFmtId="0" fontId="17" fillId="0" borderId="9" xfId="0" applyFont="1" applyBorder="1" applyAlignment="1">
      <alignment horizontal="center"/>
    </xf>
    <xf numFmtId="165" fontId="17" fillId="0" borderId="9" xfId="0" applyNumberFormat="1" applyFont="1" applyBorder="1" applyAlignment="1">
      <alignment horizontal="center"/>
    </xf>
    <xf numFmtId="0" fontId="17" fillId="0" borderId="10" xfId="0" applyFont="1" applyBorder="1" applyAlignment="1">
      <alignment horizontal="center"/>
    </xf>
    <xf numFmtId="0" fontId="17" fillId="0" borderId="11" xfId="0" applyFont="1" applyBorder="1" applyAlignment="1">
      <alignment horizontal="center"/>
    </xf>
    <xf numFmtId="0" fontId="17" fillId="0" borderId="0" xfId="0" applyFont="1" applyAlignment="1">
      <alignment horizontal="center"/>
    </xf>
    <xf numFmtId="165" fontId="17" fillId="0" borderId="0" xfId="0" applyNumberFormat="1" applyFont="1" applyAlignment="1">
      <alignment horizont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14" xfId="0" applyFont="1" applyBorder="1" applyAlignment="1">
      <alignment horizontal="center"/>
    </xf>
    <xf numFmtId="165" fontId="17" fillId="0" borderId="14" xfId="0" applyNumberFormat="1" applyFont="1" applyBorder="1" applyAlignment="1">
      <alignment horizontal="center"/>
    </xf>
    <xf numFmtId="0" fontId="17" fillId="0" borderId="15" xfId="0" applyFont="1" applyBorder="1" applyAlignment="1">
      <alignment horizontal="center"/>
    </xf>
    <xf numFmtId="0" fontId="17" fillId="18" borderId="18" xfId="0" applyFont="1" applyFill="1" applyBorder="1" applyAlignment="1">
      <alignment horizontal="center"/>
    </xf>
    <xf numFmtId="0" fontId="17" fillId="18" borderId="20" xfId="0" applyFont="1" applyFill="1" applyBorder="1" applyAlignment="1">
      <alignment horizontal="center"/>
    </xf>
    <xf numFmtId="0" fontId="17" fillId="18" borderId="30" xfId="0" applyFont="1" applyFill="1" applyBorder="1" applyAlignment="1">
      <alignment horizontal="center"/>
    </xf>
    <xf numFmtId="0" fontId="20" fillId="0" borderId="11" xfId="0" applyFont="1" applyBorder="1" applyAlignment="1">
      <alignment horizontal="left" vertical="center" wrapText="1"/>
    </xf>
    <xf numFmtId="0" fontId="20" fillId="0" borderId="0" xfId="0" applyFont="1" applyAlignment="1">
      <alignment horizontal="left" vertical="center" wrapText="1"/>
    </xf>
    <xf numFmtId="0" fontId="17" fillId="0" borderId="0" xfId="0" applyFont="1" applyAlignment="1">
      <alignment horizontal="left" vertical="center" wrapText="1"/>
    </xf>
    <xf numFmtId="0" fontId="24" fillId="8" borderId="41" xfId="0" applyFont="1" applyFill="1" applyBorder="1" applyAlignment="1">
      <alignment horizontal="center" vertical="center" wrapText="1"/>
    </xf>
    <xf numFmtId="0" fontId="24" fillId="8" borderId="42" xfId="0" applyFont="1" applyFill="1" applyBorder="1" applyAlignment="1">
      <alignment horizontal="center" vertical="center" wrapText="1"/>
    </xf>
    <xf numFmtId="0" fontId="24" fillId="8" borderId="53" xfId="0" applyFont="1" applyFill="1" applyBorder="1" applyAlignment="1">
      <alignment horizontal="center" vertical="center" wrapText="1"/>
    </xf>
    <xf numFmtId="0" fontId="25" fillId="8" borderId="41" xfId="0" applyFont="1" applyFill="1" applyBorder="1" applyAlignment="1">
      <alignment horizontal="center" vertical="center" wrapText="1"/>
    </xf>
    <xf numFmtId="0" fontId="25" fillId="8" borderId="42" xfId="0" applyFont="1" applyFill="1" applyBorder="1" applyAlignment="1">
      <alignment horizontal="center" vertical="center" wrapText="1"/>
    </xf>
    <xf numFmtId="0" fontId="25" fillId="8" borderId="53" xfId="0" applyFont="1" applyFill="1" applyBorder="1" applyAlignment="1">
      <alignment horizontal="center" vertical="center" wrapText="1"/>
    </xf>
    <xf numFmtId="0" fontId="25" fillId="8" borderId="49" xfId="0" applyFont="1" applyFill="1" applyBorder="1" applyAlignment="1">
      <alignment horizontal="center" vertical="center" wrapText="1"/>
    </xf>
    <xf numFmtId="0" fontId="25" fillId="8" borderId="50" xfId="0" applyFont="1" applyFill="1" applyBorder="1" applyAlignment="1">
      <alignment horizontal="center" vertical="center" wrapText="1"/>
    </xf>
    <xf numFmtId="0" fontId="25" fillId="8" borderId="51" xfId="0" applyFont="1" applyFill="1" applyBorder="1" applyAlignment="1">
      <alignment horizontal="center" vertical="center" wrapText="1"/>
    </xf>
    <xf numFmtId="0" fontId="25" fillId="8" borderId="52" xfId="0" applyFont="1" applyFill="1" applyBorder="1" applyAlignment="1">
      <alignment horizontal="center" vertical="center" wrapText="1"/>
    </xf>
    <xf numFmtId="0" fontId="25" fillId="8" borderId="56" xfId="0" applyFont="1" applyFill="1" applyBorder="1" applyAlignment="1">
      <alignment horizontal="center" vertical="center" wrapText="1"/>
    </xf>
    <xf numFmtId="0" fontId="25" fillId="8" borderId="57" xfId="0" applyFont="1" applyFill="1" applyBorder="1" applyAlignment="1">
      <alignment horizontal="center" vertical="center" wrapText="1"/>
    </xf>
    <xf numFmtId="0" fontId="25" fillId="8" borderId="32" xfId="0" applyFont="1" applyFill="1" applyBorder="1" applyAlignment="1">
      <alignment horizontal="center" vertical="center" wrapText="1"/>
    </xf>
    <xf numFmtId="0" fontId="25" fillId="8" borderId="44" xfId="0" applyFont="1" applyFill="1" applyBorder="1" applyAlignment="1">
      <alignment horizontal="center" vertical="center" wrapText="1"/>
    </xf>
    <xf numFmtId="0" fontId="25" fillId="8" borderId="54" xfId="0" applyFont="1" applyFill="1" applyBorder="1" applyAlignment="1">
      <alignment horizontal="center" vertical="center" wrapText="1"/>
    </xf>
    <xf numFmtId="0" fontId="24" fillId="13" borderId="36" xfId="0" applyFont="1" applyFill="1" applyBorder="1" applyAlignment="1">
      <alignment horizontal="center" vertical="center" wrapText="1"/>
    </xf>
    <xf numFmtId="0" fontId="6" fillId="3" borderId="32" xfId="0" applyFont="1" applyFill="1" applyBorder="1" applyAlignment="1">
      <alignment horizontal="center"/>
    </xf>
  </cellXfs>
  <cellStyles count="2">
    <cellStyle name="Normal" xfId="0" builtinId="0"/>
    <cellStyle name="Porcentaje" xfId="1" builtinId="5"/>
  </cellStyles>
  <dxfs count="0"/>
  <tableStyles count="0" defaultTableStyle="TableStyleMedium2" defaultPivotStyle="PivotStyleLight16"/>
  <colors>
    <mruColors>
      <color rgb="FFFF99CC"/>
      <color rgb="FFFF66FF"/>
      <color rgb="FFEFDBF1"/>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43207869/AppData/Local/Microsoft/Windows/INetCache/Content.Outlook/L0PNRAPR/MATRIZ%20FINES%20Y%20MEDIOS_avance%20no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43207869/Documents/43207869/Informe%20de%20Seg%20y%20Eval%20POT%20Mediano%20Plazo/SEGUIMIENTO%20PARA%20SINTESIS_OCT2023/MATRIZ%20FINES%20Y%20MEDIOS%20A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43207869/AppData/Local/Microsoft/Windows/INetCache/Content.Outlook/L0PNRAPR/MATRIZ%20FINES%20Y%20MEDIOS_avance%20no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43207869/Documents/43207869/Informe%20de%20Seg%20y%20Eval%20POT%20Mediano%20Plazo/SEGUIMIENTO%20PARA%20SINTESIS_OCT2023/MATRIZ%20FINES%20Y%20MEDIOS_is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ES Y MEDIOS"/>
      <sheetName val="MARCO E"/>
      <sheetName val="Hoja2"/>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CO E"/>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CO E"/>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CO E"/>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42"/>
  <sheetViews>
    <sheetView tabSelected="1" topLeftCell="A28" zoomScale="70" zoomScaleNormal="70" workbookViewId="0">
      <selection activeCell="E17" sqref="E17:F19"/>
    </sheetView>
  </sheetViews>
  <sheetFormatPr defaultColWidth="11.42578125" defaultRowHeight="15"/>
  <cols>
    <col min="1" max="1" width="30.7109375" customWidth="1"/>
    <col min="2" max="2" width="30.7109375" style="16" customWidth="1"/>
    <col min="3" max="3" width="30.7109375" style="42" customWidth="1"/>
    <col min="4" max="4" width="18.140625" style="37" customWidth="1"/>
    <col min="5" max="5" width="21.7109375" customWidth="1"/>
    <col min="6" max="6" width="22.140625" customWidth="1"/>
    <col min="7" max="7" width="29.5703125" customWidth="1"/>
    <col min="8" max="8" width="31.85546875" customWidth="1"/>
    <col min="9" max="9" width="39.7109375" customWidth="1"/>
    <col min="10" max="10" width="13.85546875" customWidth="1"/>
    <col min="11" max="12" width="15.7109375" customWidth="1"/>
    <col min="13" max="13" width="15.7109375" style="23" customWidth="1"/>
    <col min="14" max="14" width="46.28515625" customWidth="1"/>
    <col min="15" max="15" width="11.42578125" style="23"/>
    <col min="16" max="17" width="14" customWidth="1"/>
    <col min="18" max="20" width="22.28515625" customWidth="1"/>
    <col min="21" max="21" width="41" style="45" customWidth="1"/>
  </cols>
  <sheetData>
    <row r="1" spans="1:21">
      <c r="A1" s="289" t="s">
        <v>0</v>
      </c>
      <c r="B1" s="290"/>
      <c r="C1" s="290"/>
      <c r="D1" s="290"/>
      <c r="E1" s="290"/>
      <c r="F1" s="290"/>
      <c r="G1" s="290"/>
      <c r="H1" s="290"/>
      <c r="I1" s="291"/>
      <c r="J1" s="290"/>
      <c r="K1" s="290"/>
      <c r="L1" s="290"/>
      <c r="M1" s="292"/>
    </row>
    <row r="2" spans="1:21">
      <c r="A2" s="293" t="s">
        <v>1</v>
      </c>
      <c r="B2" s="294"/>
      <c r="C2" s="294"/>
      <c r="D2" s="294"/>
      <c r="E2" s="294"/>
      <c r="F2" s="294"/>
      <c r="G2" s="294"/>
      <c r="H2" s="294"/>
      <c r="I2" s="295"/>
      <c r="J2" s="294"/>
      <c r="K2" s="294"/>
      <c r="L2" s="294"/>
      <c r="M2" s="296"/>
    </row>
    <row r="3" spans="1:21" ht="15.75" thickBot="1">
      <c r="A3" s="297" t="s">
        <v>2</v>
      </c>
      <c r="B3" s="298"/>
      <c r="C3" s="298"/>
      <c r="D3" s="298"/>
      <c r="E3" s="298"/>
      <c r="F3" s="298"/>
      <c r="G3" s="298"/>
      <c r="H3" s="298"/>
      <c r="I3" s="299"/>
      <c r="J3" s="298"/>
      <c r="K3" s="298"/>
      <c r="L3" s="298"/>
      <c r="M3" s="300"/>
    </row>
    <row r="4" spans="1:21" ht="15.75" thickBot="1">
      <c r="A4" s="55"/>
      <c r="B4" s="55"/>
      <c r="C4" s="55"/>
      <c r="D4" s="55"/>
      <c r="E4" s="55"/>
      <c r="F4" s="55"/>
      <c r="G4" s="55"/>
      <c r="H4" s="55"/>
      <c r="I4" s="56"/>
      <c r="J4" s="55"/>
      <c r="K4" s="55"/>
      <c r="L4" s="55"/>
      <c r="M4" s="55"/>
    </row>
    <row r="5" spans="1:21">
      <c r="A5" s="53"/>
      <c r="B5" s="54"/>
      <c r="C5" s="54"/>
      <c r="D5" s="57"/>
      <c r="E5" s="54"/>
      <c r="F5" s="54"/>
      <c r="G5" s="58" t="s">
        <v>3</v>
      </c>
      <c r="H5" s="58"/>
      <c r="I5" s="59"/>
      <c r="J5" s="58" t="s">
        <v>4</v>
      </c>
      <c r="K5" s="58"/>
      <c r="L5" s="58"/>
      <c r="M5" s="60" t="s">
        <v>5</v>
      </c>
      <c r="N5" s="301"/>
    </row>
    <row r="6" spans="1:21">
      <c r="A6" s="61"/>
      <c r="B6" s="62"/>
      <c r="C6" s="62"/>
      <c r="D6" s="63"/>
      <c r="E6" s="64"/>
      <c r="F6" s="64"/>
      <c r="G6" s="65"/>
      <c r="H6" s="65"/>
      <c r="I6" s="66"/>
      <c r="J6" s="65"/>
      <c r="K6" s="65"/>
      <c r="L6" s="65"/>
      <c r="M6" s="67"/>
      <c r="N6" s="302"/>
    </row>
    <row r="7" spans="1:21">
      <c r="A7" s="68" t="s">
        <v>6</v>
      </c>
      <c r="B7" s="69"/>
      <c r="C7" s="69"/>
      <c r="D7" s="70"/>
      <c r="E7" s="71"/>
      <c r="F7" s="72" t="s">
        <v>7</v>
      </c>
      <c r="G7" s="73"/>
      <c r="H7" s="73"/>
      <c r="I7" s="74"/>
      <c r="J7" s="73"/>
      <c r="K7" s="73"/>
      <c r="L7" s="73"/>
      <c r="M7" s="75"/>
      <c r="N7" s="302"/>
    </row>
    <row r="8" spans="1:21">
      <c r="A8" s="76" t="s">
        <v>8</v>
      </c>
      <c r="B8" s="77"/>
      <c r="C8" s="77"/>
      <c r="D8" s="78"/>
      <c r="E8" s="79"/>
      <c r="F8" s="80" t="s">
        <v>9</v>
      </c>
      <c r="G8" s="80"/>
      <c r="H8" s="80"/>
      <c r="I8" s="81"/>
      <c r="J8" s="80"/>
      <c r="K8" s="80"/>
      <c r="L8" s="80"/>
      <c r="M8" s="75"/>
      <c r="N8" s="302"/>
    </row>
    <row r="9" spans="1:21" ht="23.25" customHeight="1">
      <c r="A9" s="82" t="s">
        <v>10</v>
      </c>
      <c r="B9" s="83"/>
      <c r="C9" s="84" t="s">
        <v>11</v>
      </c>
      <c r="D9" s="85"/>
      <c r="E9" s="86"/>
      <c r="F9" s="72" t="s">
        <v>12</v>
      </c>
      <c r="G9" s="87" t="s">
        <v>13</v>
      </c>
      <c r="H9" s="87"/>
      <c r="I9" s="88" t="s">
        <v>14</v>
      </c>
      <c r="J9" s="87"/>
      <c r="K9" s="87"/>
      <c r="L9" s="72" t="s">
        <v>15</v>
      </c>
      <c r="M9" s="89"/>
      <c r="N9" s="302"/>
    </row>
    <row r="10" spans="1:21" ht="25.5">
      <c r="A10" s="90" t="s">
        <v>16</v>
      </c>
      <c r="B10" s="91"/>
      <c r="C10" s="91"/>
      <c r="D10" s="92"/>
      <c r="E10" s="91"/>
      <c r="F10" s="93" t="s">
        <v>17</v>
      </c>
      <c r="G10" s="70"/>
      <c r="H10" s="69"/>
      <c r="I10" s="94" t="s">
        <v>18</v>
      </c>
      <c r="J10" s="70"/>
      <c r="K10" s="69"/>
      <c r="L10" s="93" t="s">
        <v>19</v>
      </c>
      <c r="M10" s="95"/>
      <c r="N10" s="302"/>
    </row>
    <row r="11" spans="1:21" ht="15.75" thickBot="1">
      <c r="A11" s="96"/>
      <c r="B11" s="97"/>
      <c r="C11" s="97"/>
      <c r="D11" s="98"/>
      <c r="E11" s="99"/>
      <c r="F11" s="100" t="s">
        <v>20</v>
      </c>
      <c r="G11" s="101" t="s">
        <v>21</v>
      </c>
      <c r="H11" s="101"/>
      <c r="I11" s="102" t="s">
        <v>22</v>
      </c>
      <c r="J11" s="101" t="s">
        <v>23</v>
      </c>
      <c r="K11" s="101"/>
      <c r="L11" s="101" t="s">
        <v>24</v>
      </c>
      <c r="M11" s="103" t="s">
        <v>25</v>
      </c>
      <c r="N11" s="303"/>
    </row>
    <row r="12" spans="1:21">
      <c r="A12" s="104"/>
      <c r="B12" s="104"/>
      <c r="C12" s="104"/>
      <c r="D12" s="105"/>
      <c r="E12" s="104"/>
      <c r="F12" s="106"/>
      <c r="G12" s="107"/>
      <c r="H12" s="107"/>
      <c r="I12" s="108"/>
      <c r="J12" s="107"/>
      <c r="K12" s="107"/>
      <c r="L12" s="107"/>
      <c r="M12" s="107"/>
      <c r="N12" s="109"/>
    </row>
    <row r="13" spans="1:21" ht="99.75" customHeight="1">
      <c r="A13" s="304" t="s">
        <v>26</v>
      </c>
      <c r="B13" s="305"/>
      <c r="C13" s="305"/>
      <c r="D13" s="305"/>
      <c r="E13" s="305"/>
      <c r="F13" s="305"/>
      <c r="G13" s="305"/>
      <c r="H13" s="305"/>
      <c r="I13" s="306" t="s">
        <v>27</v>
      </c>
      <c r="J13" s="306"/>
      <c r="K13" s="306"/>
      <c r="L13" s="306"/>
      <c r="M13" s="306"/>
      <c r="N13" s="306"/>
      <c r="O13" s="110"/>
      <c r="P13" s="110"/>
      <c r="Q13" s="110"/>
      <c r="R13" s="110"/>
      <c r="S13" s="110"/>
      <c r="T13" s="110"/>
      <c r="U13" s="110"/>
    </row>
    <row r="14" spans="1:21">
      <c r="A14" s="104"/>
      <c r="B14" s="104"/>
      <c r="C14" s="104"/>
      <c r="D14" s="105"/>
      <c r="E14" s="104"/>
      <c r="F14" s="106"/>
      <c r="G14" s="107"/>
      <c r="H14" s="107"/>
      <c r="I14" s="108"/>
      <c r="J14" s="107"/>
      <c r="K14" s="107"/>
      <c r="L14" s="107"/>
      <c r="M14" s="107"/>
      <c r="N14" s="109"/>
    </row>
    <row r="15" spans="1:21" ht="24" thickBot="1">
      <c r="A15" s="323" t="s">
        <v>28</v>
      </c>
      <c r="B15" s="323"/>
      <c r="C15" s="323"/>
      <c r="D15" s="323"/>
      <c r="E15" s="323"/>
      <c r="F15" s="323"/>
      <c r="G15" s="323"/>
      <c r="H15" s="323"/>
      <c r="I15" s="323"/>
      <c r="J15" s="323"/>
      <c r="K15" s="323"/>
      <c r="L15" s="323"/>
      <c r="M15" s="323"/>
      <c r="N15" s="323"/>
      <c r="O15" s="323"/>
      <c r="P15" s="323"/>
      <c r="Q15" s="323"/>
      <c r="R15" s="323"/>
      <c r="S15" s="323"/>
      <c r="T15" s="323"/>
      <c r="U15" s="323"/>
    </row>
    <row r="16" spans="1:21" s="111" customFormat="1" ht="24" customHeight="1">
      <c r="A16" s="246" t="s">
        <v>29</v>
      </c>
      <c r="B16" s="247"/>
      <c r="C16" s="248"/>
      <c r="D16" s="246" t="s">
        <v>30</v>
      </c>
      <c r="E16" s="247"/>
      <c r="F16" s="247"/>
      <c r="G16" s="247"/>
      <c r="H16" s="247"/>
      <c r="I16" s="247"/>
      <c r="J16" s="247"/>
      <c r="K16" s="248"/>
      <c r="L16" s="246" t="s">
        <v>31</v>
      </c>
      <c r="M16" s="247"/>
      <c r="N16" s="247"/>
      <c r="O16" s="247"/>
      <c r="P16" s="247"/>
      <c r="Q16" s="248"/>
      <c r="R16" s="249" t="s">
        <v>32</v>
      </c>
      <c r="S16" s="250"/>
      <c r="T16" s="250"/>
      <c r="U16" s="251"/>
    </row>
    <row r="17" spans="1:21" s="156" customFormat="1" ht="15.75" customHeight="1">
      <c r="A17" s="307" t="s">
        <v>33</v>
      </c>
      <c r="B17" s="280" t="s">
        <v>34</v>
      </c>
      <c r="C17" s="283" t="s">
        <v>35</v>
      </c>
      <c r="D17" s="310" t="s">
        <v>36</v>
      </c>
      <c r="E17" s="313" t="s">
        <v>37</v>
      </c>
      <c r="F17" s="314"/>
      <c r="G17" s="319" t="s">
        <v>38</v>
      </c>
      <c r="H17" s="280" t="s">
        <v>39</v>
      </c>
      <c r="I17" s="280" t="s">
        <v>40</v>
      </c>
      <c r="J17" s="252" t="s">
        <v>41</v>
      </c>
      <c r="K17" s="253" t="s">
        <v>42</v>
      </c>
      <c r="L17" s="307" t="s">
        <v>43</v>
      </c>
      <c r="M17" s="254" t="s">
        <v>44</v>
      </c>
      <c r="N17" s="280" t="s">
        <v>45</v>
      </c>
      <c r="O17" s="280" t="s">
        <v>46</v>
      </c>
      <c r="P17" s="280" t="s">
        <v>47</v>
      </c>
      <c r="Q17" s="283" t="s">
        <v>48</v>
      </c>
      <c r="R17" s="322" t="s">
        <v>49</v>
      </c>
      <c r="S17" s="255" t="s">
        <v>50</v>
      </c>
      <c r="T17" s="255" t="s">
        <v>51</v>
      </c>
      <c r="U17" s="286" t="s">
        <v>52</v>
      </c>
    </row>
    <row r="18" spans="1:21" s="156" customFormat="1" ht="26.25" customHeight="1">
      <c r="A18" s="308"/>
      <c r="B18" s="281"/>
      <c r="C18" s="284"/>
      <c r="D18" s="311"/>
      <c r="E18" s="315"/>
      <c r="F18" s="316"/>
      <c r="G18" s="320"/>
      <c r="H18" s="281"/>
      <c r="I18" s="281"/>
      <c r="J18" s="252"/>
      <c r="K18" s="253"/>
      <c r="L18" s="308"/>
      <c r="M18" s="254"/>
      <c r="N18" s="281"/>
      <c r="O18" s="281"/>
      <c r="P18" s="281"/>
      <c r="Q18" s="284"/>
      <c r="R18" s="322"/>
      <c r="S18" s="255"/>
      <c r="T18" s="255"/>
      <c r="U18" s="287"/>
    </row>
    <row r="19" spans="1:21" s="156" customFormat="1" ht="48.75" customHeight="1" thickBot="1">
      <c r="A19" s="309"/>
      <c r="B19" s="282"/>
      <c r="C19" s="285"/>
      <c r="D19" s="312"/>
      <c r="E19" s="317"/>
      <c r="F19" s="318"/>
      <c r="G19" s="321"/>
      <c r="H19" s="282"/>
      <c r="I19" s="282"/>
      <c r="J19" s="223" t="s">
        <v>53</v>
      </c>
      <c r="K19" s="223" t="s">
        <v>54</v>
      </c>
      <c r="L19" s="309"/>
      <c r="M19" s="223" t="s">
        <v>55</v>
      </c>
      <c r="N19" s="282"/>
      <c r="O19" s="282"/>
      <c r="P19" s="282"/>
      <c r="Q19" s="285"/>
      <c r="R19" s="224" t="s">
        <v>56</v>
      </c>
      <c r="S19" s="225" t="s">
        <v>57</v>
      </c>
      <c r="T19" s="225" t="s">
        <v>58</v>
      </c>
      <c r="U19" s="288"/>
    </row>
    <row r="20" spans="1:21" ht="27.75" customHeight="1">
      <c r="A20" s="212" t="str">
        <f>IF(C20="","",IFERROR(_xlfn.IFS(C20='MARCO E'!$C$3,'MARCO E'!$A$3,C20='MARCO E'!$C$4,'MARCO E'!$A$4,C20='MARCO E'!$C$5,'MARCO E'!$A$5,C20='MARCO E'!$C$6,'MARCO E'!$A$6,C20='MARCO E'!$C$7,'MARCO E'!$A$7,C20='MARCO E'!$C$8,'MARCO E'!$A$8,C20='MARCO E'!$C$9,'MARCO E'!$A$9,C20='MARCO E'!$C$10,'MARCO E'!$A$10,C20='MARCO E'!$C$11,'MARCO E'!$A$11,C20='MARCO E'!$C$12,'MARCO E'!$A$12,C20='MARCO E'!$C$13,'MARCO E'!$A$13,C20='MARCO E'!$C$14,'MARCO E'!$A$14,C20='MARCO E'!$C$15,'MARCO E'!$A$15,C20='MARCO E'!$C$16,'MARCO E'!$A$16,C20='MARCO E'!$C$17,'MARCO E'!$A$17,C20='MARCO E'!$C$18,'MARCO E'!$A$18,C20='MARCO E'!$C$19,'MARCO E'!$A$19,C20='MARCO E'!$C$20,'MARCO E'!$A$20,C20='MARCO E'!$C$21,'MARCO E'!$A$21,C20='MARCO E'!$C$22,'MARCO E'!$A$22,C20='MARCO E'!$C$23,'MARCO E'!$A$23,C20='MARCO E'!$C$24,'MARCO E'!$A$24,C20='MARCO E'!$C$25,'MARCO E'!$A$25,C20='MARCO E'!$C$26,'MARCO E'!$A$26),""))</f>
        <v/>
      </c>
      <c r="B20" s="213" t="str">
        <f>IF(C20="","",IFERROR(_xlfn.IFS(C20='MARCO E'!$C$3,'MARCO E'!$B$3,C20='MARCO E'!$C$4,'MARCO E'!$B$4,C20='MARCO E'!$C$5,'MARCO E'!$B$5,C20='MARCO E'!$C$6,'MARCO E'!$B$6,C20='MARCO E'!$C$7,'MARCO E'!$B$7,C20='MARCO E'!$C$8,'MARCO E'!$B$8,C20='MARCO E'!$C$9,'MARCO E'!$B$9,C20='MARCO E'!$C$10,'MARCO E'!$B$10,C20='MARCO E'!$C$11,'MARCO E'!$B$11,C20='MARCO E'!$C$12,'MARCO E'!$B$12,C20='MARCO E'!$C$13,'MARCO E'!$B$13,C20='MARCO E'!$C$14,'MARCO E'!$B$14,C20='MARCO E'!$C$15,'MARCO E'!$B$15,C20='MARCO E'!$C$16,'MARCO E'!$B$16,C20='MARCO E'!$C$17,'MARCO E'!$B$17,C20='MARCO E'!$C$18,'MARCO E'!$B$18,C20='MARCO E'!$C$19,'MARCO E'!$B$19,C20='MARCO E'!$C$20,'MARCO E'!$B$20,C20='MARCO E'!$C$21,'MARCO E'!$B$21,C20='MARCO E'!$C$22,'MARCO E'!$B$22,C20='MARCO E'!$C$23,'MARCO E'!$B$23,C20='MARCO E'!$C$24,'MARCO E'!$B$24,C20='MARCO E'!$C$25,'MARCO E'!$B$25,C20='MARCO E'!$C$26,'MARCO E'!$B$26),""))</f>
        <v/>
      </c>
      <c r="C20" s="214"/>
      <c r="D20" s="215" t="s">
        <v>59</v>
      </c>
      <c r="E20" s="216" t="s">
        <v>60</v>
      </c>
      <c r="F20" s="216" t="s">
        <v>60</v>
      </c>
      <c r="G20" s="216" t="s">
        <v>60</v>
      </c>
      <c r="H20" s="216" t="s">
        <v>60</v>
      </c>
      <c r="I20" s="217" t="s">
        <v>61</v>
      </c>
      <c r="J20" s="216"/>
      <c r="K20" s="218"/>
      <c r="L20" s="219"/>
      <c r="M20" s="216"/>
      <c r="N20" s="220"/>
      <c r="O20" s="216"/>
      <c r="P20" s="221"/>
      <c r="Q20" s="218"/>
      <c r="R20" s="219"/>
      <c r="S20" s="221"/>
      <c r="T20" s="221"/>
      <c r="U20" s="222"/>
    </row>
    <row r="21" spans="1:21" ht="27" customHeight="1">
      <c r="A21" s="237" t="s">
        <v>62</v>
      </c>
      <c r="B21" s="267" t="s">
        <v>63</v>
      </c>
      <c r="C21" s="232" t="s">
        <v>64</v>
      </c>
      <c r="D21" s="237" t="s">
        <v>65</v>
      </c>
      <c r="E21" s="229" t="s">
        <v>60</v>
      </c>
      <c r="F21" s="229" t="s">
        <v>60</v>
      </c>
      <c r="G21" s="229" t="s">
        <v>60</v>
      </c>
      <c r="H21" s="228" t="s">
        <v>66</v>
      </c>
      <c r="I21" s="116" t="s">
        <v>67</v>
      </c>
      <c r="J21" s="115" t="s">
        <v>68</v>
      </c>
      <c r="K21" s="188" t="s">
        <v>69</v>
      </c>
      <c r="L21" s="159" t="s">
        <v>70</v>
      </c>
      <c r="M21" s="115" t="s">
        <v>71</v>
      </c>
      <c r="N21" s="116" t="s">
        <v>72</v>
      </c>
      <c r="O21" s="120">
        <v>2.2799999999999998</v>
      </c>
      <c r="P21" s="117"/>
      <c r="Q21" s="158"/>
      <c r="R21" s="157"/>
      <c r="S21" s="117"/>
      <c r="T21" s="117"/>
      <c r="U21" s="176"/>
    </row>
    <row r="22" spans="1:21" ht="27.75" customHeight="1">
      <c r="A22" s="237"/>
      <c r="B22" s="267"/>
      <c r="C22" s="232"/>
      <c r="D22" s="237"/>
      <c r="E22" s="229"/>
      <c r="F22" s="229"/>
      <c r="G22" s="229"/>
      <c r="H22" s="228"/>
      <c r="I22" s="116" t="s">
        <v>73</v>
      </c>
      <c r="J22" s="115" t="s">
        <v>68</v>
      </c>
      <c r="K22" s="188" t="s">
        <v>69</v>
      </c>
      <c r="L22" s="159" t="s">
        <v>70</v>
      </c>
      <c r="M22" s="115" t="s">
        <v>71</v>
      </c>
      <c r="N22" s="116" t="s">
        <v>74</v>
      </c>
      <c r="O22" s="120">
        <v>1.26</v>
      </c>
      <c r="P22" s="117"/>
      <c r="Q22" s="158"/>
      <c r="R22" s="157"/>
      <c r="S22" s="117"/>
      <c r="T22" s="117"/>
      <c r="U22" s="176"/>
    </row>
    <row r="23" spans="1:21" ht="29.25" customHeight="1">
      <c r="A23" s="237"/>
      <c r="B23" s="267"/>
      <c r="C23" s="232"/>
      <c r="D23" s="237"/>
      <c r="E23" s="229"/>
      <c r="F23" s="229"/>
      <c r="G23" s="229"/>
      <c r="H23" s="228"/>
      <c r="I23" s="116" t="s">
        <v>75</v>
      </c>
      <c r="J23" s="115" t="s">
        <v>68</v>
      </c>
      <c r="K23" s="188" t="s">
        <v>69</v>
      </c>
      <c r="L23" s="159" t="s">
        <v>70</v>
      </c>
      <c r="M23" s="115" t="s">
        <v>71</v>
      </c>
      <c r="N23" s="116" t="s">
        <v>76</v>
      </c>
      <c r="O23" s="120">
        <v>1.56</v>
      </c>
      <c r="P23" s="117"/>
      <c r="Q23" s="158"/>
      <c r="R23" s="157"/>
      <c r="S23" s="117"/>
      <c r="T23" s="117"/>
      <c r="U23" s="176"/>
    </row>
    <row r="24" spans="1:21" ht="50.25" customHeight="1">
      <c r="A24" s="237"/>
      <c r="B24" s="267"/>
      <c r="C24" s="232"/>
      <c r="D24" s="237"/>
      <c r="E24" s="229"/>
      <c r="F24" s="229"/>
      <c r="G24" s="229"/>
      <c r="H24" s="228"/>
      <c r="I24" s="116" t="s">
        <v>77</v>
      </c>
      <c r="J24" s="115" t="s">
        <v>78</v>
      </c>
      <c r="K24" s="188" t="s">
        <v>69</v>
      </c>
      <c r="L24" s="159" t="s">
        <v>79</v>
      </c>
      <c r="M24" s="115" t="s">
        <v>80</v>
      </c>
      <c r="N24" s="116" t="s">
        <v>81</v>
      </c>
      <c r="O24" s="120">
        <v>1</v>
      </c>
      <c r="P24" s="117"/>
      <c r="Q24" s="158"/>
      <c r="R24" s="157"/>
      <c r="S24" s="117"/>
      <c r="T24" s="117"/>
      <c r="U24" s="176"/>
    </row>
    <row r="25" spans="1:21" ht="43.15" customHeight="1">
      <c r="A25" s="237"/>
      <c r="B25" s="267"/>
      <c r="C25" s="232"/>
      <c r="D25" s="237"/>
      <c r="E25" s="229"/>
      <c r="F25" s="229"/>
      <c r="G25" s="229"/>
      <c r="H25" s="228" t="s">
        <v>82</v>
      </c>
      <c r="I25" s="116" t="s">
        <v>83</v>
      </c>
      <c r="J25" s="115" t="s">
        <v>68</v>
      </c>
      <c r="K25" s="188" t="s">
        <v>69</v>
      </c>
      <c r="L25" s="159" t="s">
        <v>79</v>
      </c>
      <c r="M25" s="115" t="s">
        <v>80</v>
      </c>
      <c r="N25" s="116" t="s">
        <v>84</v>
      </c>
      <c r="O25" s="120">
        <v>1</v>
      </c>
      <c r="P25" s="117"/>
      <c r="Q25" s="158"/>
      <c r="R25" s="157"/>
      <c r="S25" s="117"/>
      <c r="T25" s="117"/>
      <c r="U25" s="176"/>
    </row>
    <row r="26" spans="1:21" ht="204">
      <c r="A26" s="165" t="s">
        <v>85</v>
      </c>
      <c r="B26" s="121" t="s">
        <v>86</v>
      </c>
      <c r="C26" s="204" t="s">
        <v>87</v>
      </c>
      <c r="D26" s="237"/>
      <c r="E26" s="229"/>
      <c r="F26" s="229"/>
      <c r="G26" s="229"/>
      <c r="H26" s="228"/>
      <c r="I26" s="116" t="s">
        <v>88</v>
      </c>
      <c r="J26" s="115" t="s">
        <v>89</v>
      </c>
      <c r="K26" s="188" t="s">
        <v>90</v>
      </c>
      <c r="L26" s="159" t="s">
        <v>70</v>
      </c>
      <c r="M26" s="115" t="s">
        <v>91</v>
      </c>
      <c r="N26" s="116" t="s">
        <v>92</v>
      </c>
      <c r="O26" s="115" t="s">
        <v>60</v>
      </c>
      <c r="P26" s="117"/>
      <c r="Q26" s="158"/>
      <c r="R26" s="157"/>
      <c r="S26" s="117"/>
      <c r="T26" s="117"/>
      <c r="U26" s="176"/>
    </row>
    <row r="27" spans="1:21" ht="25.5" customHeight="1">
      <c r="A27" s="237" t="s">
        <v>62</v>
      </c>
      <c r="B27" s="267" t="s">
        <v>63</v>
      </c>
      <c r="C27" s="259" t="s">
        <v>64</v>
      </c>
      <c r="D27" s="237"/>
      <c r="E27" s="229"/>
      <c r="F27" s="229"/>
      <c r="G27" s="229"/>
      <c r="H27" s="228"/>
      <c r="I27" s="116" t="s">
        <v>93</v>
      </c>
      <c r="J27" s="115" t="s">
        <v>68</v>
      </c>
      <c r="K27" s="188" t="s">
        <v>69</v>
      </c>
      <c r="L27" s="159" t="s">
        <v>70</v>
      </c>
      <c r="M27" s="115" t="s">
        <v>80</v>
      </c>
      <c r="N27" s="116" t="s">
        <v>94</v>
      </c>
      <c r="O27" s="120">
        <v>1</v>
      </c>
      <c r="P27" s="117"/>
      <c r="Q27" s="158"/>
      <c r="R27" s="157"/>
      <c r="S27" s="117"/>
      <c r="T27" s="117"/>
      <c r="U27" s="176"/>
    </row>
    <row r="28" spans="1:21" ht="60">
      <c r="A28" s="237"/>
      <c r="B28" s="267"/>
      <c r="C28" s="259"/>
      <c r="D28" s="237"/>
      <c r="E28" s="229"/>
      <c r="F28" s="229"/>
      <c r="G28" s="229"/>
      <c r="H28" s="228"/>
      <c r="I28" s="116" t="s">
        <v>95</v>
      </c>
      <c r="J28" s="115" t="s">
        <v>78</v>
      </c>
      <c r="K28" s="188" t="s">
        <v>69</v>
      </c>
      <c r="L28" s="159" t="s">
        <v>79</v>
      </c>
      <c r="M28" s="115" t="s">
        <v>71</v>
      </c>
      <c r="N28" s="116" t="s">
        <v>96</v>
      </c>
      <c r="O28" s="120">
        <v>0.9</v>
      </c>
      <c r="P28" s="117"/>
      <c r="Q28" s="158"/>
      <c r="R28" s="157"/>
      <c r="S28" s="117"/>
      <c r="T28" s="117"/>
      <c r="U28" s="176"/>
    </row>
    <row r="29" spans="1:21" ht="24">
      <c r="A29" s="237"/>
      <c r="B29" s="267"/>
      <c r="C29" s="259"/>
      <c r="D29" s="237"/>
      <c r="E29" s="229"/>
      <c r="F29" s="229"/>
      <c r="G29" s="229"/>
      <c r="H29" s="228"/>
      <c r="I29" s="116" t="s">
        <v>97</v>
      </c>
      <c r="J29" s="115" t="s">
        <v>68</v>
      </c>
      <c r="K29" s="188" t="s">
        <v>69</v>
      </c>
      <c r="L29" s="159" t="s">
        <v>70</v>
      </c>
      <c r="M29" s="115" t="s">
        <v>91</v>
      </c>
      <c r="N29" s="116" t="s">
        <v>98</v>
      </c>
      <c r="O29" s="120">
        <v>0</v>
      </c>
      <c r="P29" s="117"/>
      <c r="Q29" s="158"/>
      <c r="R29" s="157"/>
      <c r="S29" s="117"/>
      <c r="T29" s="117"/>
      <c r="U29" s="176"/>
    </row>
    <row r="30" spans="1:21" ht="60">
      <c r="A30" s="237"/>
      <c r="B30" s="267"/>
      <c r="C30" s="259"/>
      <c r="D30" s="237"/>
      <c r="E30" s="229"/>
      <c r="F30" s="229"/>
      <c r="G30" s="229"/>
      <c r="H30" s="228"/>
      <c r="I30" s="116" t="s">
        <v>99</v>
      </c>
      <c r="J30" s="115" t="s">
        <v>78</v>
      </c>
      <c r="K30" s="188" t="s">
        <v>69</v>
      </c>
      <c r="L30" s="159" t="s">
        <v>79</v>
      </c>
      <c r="M30" s="115"/>
      <c r="N30" s="116" t="s">
        <v>100</v>
      </c>
      <c r="O30" s="115" t="s">
        <v>60</v>
      </c>
      <c r="P30" s="117"/>
      <c r="Q30" s="158"/>
      <c r="R30" s="157"/>
      <c r="S30" s="117"/>
      <c r="T30" s="117"/>
      <c r="U30" s="176"/>
    </row>
    <row r="31" spans="1:21" ht="84.75">
      <c r="A31" s="202"/>
      <c r="B31" s="112"/>
      <c r="C31" s="205" t="s">
        <v>101</v>
      </c>
      <c r="D31" s="237"/>
      <c r="E31" s="229"/>
      <c r="F31" s="229"/>
      <c r="G31" s="229"/>
      <c r="H31" s="228"/>
      <c r="I31" s="123" t="s">
        <v>102</v>
      </c>
      <c r="J31" s="124" t="s">
        <v>68</v>
      </c>
      <c r="K31" s="189" t="s">
        <v>90</v>
      </c>
      <c r="L31" s="159" t="s">
        <v>70</v>
      </c>
      <c r="M31" s="115"/>
      <c r="N31" s="116" t="s">
        <v>103</v>
      </c>
      <c r="O31" s="115" t="s">
        <v>60</v>
      </c>
      <c r="P31" s="117"/>
      <c r="Q31" s="158"/>
      <c r="R31" s="157"/>
      <c r="S31" s="117"/>
      <c r="T31" s="117"/>
      <c r="U31" s="176"/>
    </row>
    <row r="32" spans="1:21" ht="36">
      <c r="A32" s="202"/>
      <c r="B32" s="113"/>
      <c r="C32" s="203"/>
      <c r="D32" s="237"/>
      <c r="E32" s="229"/>
      <c r="F32" s="229"/>
      <c r="G32" s="229"/>
      <c r="H32" s="228"/>
      <c r="I32" s="125" t="s">
        <v>104</v>
      </c>
      <c r="J32" s="124" t="s">
        <v>68</v>
      </c>
      <c r="K32" s="189" t="s">
        <v>90</v>
      </c>
      <c r="L32" s="159" t="s">
        <v>70</v>
      </c>
      <c r="M32" s="115" t="s">
        <v>71</v>
      </c>
      <c r="N32" s="116" t="s">
        <v>105</v>
      </c>
      <c r="O32" s="120">
        <v>0.03</v>
      </c>
      <c r="P32" s="117"/>
      <c r="Q32" s="158"/>
      <c r="R32" s="157"/>
      <c r="S32" s="117"/>
      <c r="T32" s="117"/>
      <c r="U32" s="176"/>
    </row>
    <row r="33" spans="1:21" ht="96">
      <c r="A33" s="162">
        <f>'[1]MARCO E'!A29</f>
        <v>0</v>
      </c>
      <c r="B33" s="114">
        <f>'[1]MARCO E'!B29</f>
        <v>0</v>
      </c>
      <c r="C33" s="204" t="s">
        <v>106</v>
      </c>
      <c r="D33" s="237"/>
      <c r="E33" s="229"/>
      <c r="F33" s="229"/>
      <c r="G33" s="229"/>
      <c r="H33" s="228"/>
      <c r="I33" s="116" t="s">
        <v>107</v>
      </c>
      <c r="J33" s="115" t="s">
        <v>68</v>
      </c>
      <c r="K33" s="185" t="s">
        <v>108</v>
      </c>
      <c r="L33" s="159" t="s">
        <v>70</v>
      </c>
      <c r="M33" s="115"/>
      <c r="N33" s="116" t="s">
        <v>109</v>
      </c>
      <c r="O33" s="115" t="s">
        <v>60</v>
      </c>
      <c r="P33" s="117"/>
      <c r="Q33" s="158"/>
      <c r="R33" s="157"/>
      <c r="S33" s="117"/>
      <c r="T33" s="117"/>
      <c r="U33" s="176"/>
    </row>
    <row r="34" spans="1:21" ht="30" customHeight="1">
      <c r="A34" s="256" t="s">
        <v>62</v>
      </c>
      <c r="B34" s="240" t="s">
        <v>63</v>
      </c>
      <c r="C34" s="264" t="s">
        <v>64</v>
      </c>
      <c r="D34" s="237"/>
      <c r="E34" s="229"/>
      <c r="F34" s="229"/>
      <c r="G34" s="229"/>
      <c r="H34" s="228" t="s">
        <v>110</v>
      </c>
      <c r="I34" s="116" t="s">
        <v>111</v>
      </c>
      <c r="J34" s="115" t="s">
        <v>68</v>
      </c>
      <c r="K34" s="188" t="s">
        <v>69</v>
      </c>
      <c r="L34" s="159" t="s">
        <v>70</v>
      </c>
      <c r="M34" s="115" t="s">
        <v>80</v>
      </c>
      <c r="N34" s="121" t="s">
        <v>112</v>
      </c>
      <c r="O34" s="120">
        <v>1</v>
      </c>
      <c r="P34" s="117"/>
      <c r="Q34" s="158"/>
      <c r="R34" s="157"/>
      <c r="S34" s="117"/>
      <c r="T34" s="117"/>
      <c r="U34" s="176"/>
    </row>
    <row r="35" spans="1:21" ht="36">
      <c r="A35" s="256"/>
      <c r="B35" s="240"/>
      <c r="C35" s="264"/>
      <c r="D35" s="237"/>
      <c r="E35" s="229"/>
      <c r="F35" s="229"/>
      <c r="G35" s="229"/>
      <c r="H35" s="228"/>
      <c r="I35" s="116" t="s">
        <v>113</v>
      </c>
      <c r="J35" s="115" t="s">
        <v>68</v>
      </c>
      <c r="K35" s="188" t="s">
        <v>69</v>
      </c>
      <c r="L35" s="159" t="s">
        <v>114</v>
      </c>
      <c r="M35" s="115" t="s">
        <v>80</v>
      </c>
      <c r="N35" s="121" t="s">
        <v>115</v>
      </c>
      <c r="O35" s="120">
        <v>1</v>
      </c>
      <c r="P35" s="117"/>
      <c r="Q35" s="158"/>
      <c r="R35" s="157"/>
      <c r="S35" s="117"/>
      <c r="T35" s="117"/>
      <c r="U35" s="176"/>
    </row>
    <row r="36" spans="1:21" ht="48.6" customHeight="1">
      <c r="A36" s="237">
        <f>'[1]MARCO E'!A32</f>
        <v>0</v>
      </c>
      <c r="B36" s="231">
        <f>'[1]MARCO E'!B32</f>
        <v>0</v>
      </c>
      <c r="C36" s="264" t="s">
        <v>106</v>
      </c>
      <c r="D36" s="237"/>
      <c r="E36" s="229"/>
      <c r="F36" s="229"/>
      <c r="G36" s="229"/>
      <c r="H36" s="228" t="s">
        <v>116</v>
      </c>
      <c r="I36" s="116" t="s">
        <v>117</v>
      </c>
      <c r="J36" s="115" t="s">
        <v>78</v>
      </c>
      <c r="K36" s="185" t="s">
        <v>108</v>
      </c>
      <c r="L36" s="159" t="s">
        <v>79</v>
      </c>
      <c r="M36" s="115" t="s">
        <v>80</v>
      </c>
      <c r="N36" s="121" t="s">
        <v>118</v>
      </c>
      <c r="O36" s="120">
        <v>1</v>
      </c>
      <c r="P36" s="117"/>
      <c r="Q36" s="158"/>
      <c r="R36" s="157"/>
      <c r="S36" s="117"/>
      <c r="T36" s="117"/>
      <c r="U36" s="176"/>
    </row>
    <row r="37" spans="1:21" ht="57" customHeight="1">
      <c r="A37" s="237"/>
      <c r="B37" s="231"/>
      <c r="C37" s="264"/>
      <c r="D37" s="237"/>
      <c r="E37" s="229"/>
      <c r="F37" s="229"/>
      <c r="G37" s="229"/>
      <c r="H37" s="228"/>
      <c r="I37" s="116" t="s">
        <v>119</v>
      </c>
      <c r="J37" s="115" t="s">
        <v>68</v>
      </c>
      <c r="K37" s="185" t="s">
        <v>108</v>
      </c>
      <c r="L37" s="159" t="s">
        <v>120</v>
      </c>
      <c r="M37" s="115"/>
      <c r="N37" s="121" t="s">
        <v>121</v>
      </c>
      <c r="O37" s="115" t="s">
        <v>122</v>
      </c>
      <c r="P37" s="117"/>
      <c r="Q37" s="158"/>
      <c r="R37" s="157"/>
      <c r="S37" s="117"/>
      <c r="T37" s="117"/>
      <c r="U37" s="176"/>
    </row>
    <row r="38" spans="1:21" ht="36">
      <c r="A38" s="237"/>
      <c r="B38" s="231"/>
      <c r="C38" s="264"/>
      <c r="D38" s="237"/>
      <c r="E38" s="229"/>
      <c r="F38" s="229"/>
      <c r="G38" s="229"/>
      <c r="H38" s="228"/>
      <c r="I38" s="116" t="s">
        <v>123</v>
      </c>
      <c r="J38" s="115" t="s">
        <v>68</v>
      </c>
      <c r="K38" s="185" t="s">
        <v>108</v>
      </c>
      <c r="L38" s="159" t="s">
        <v>124</v>
      </c>
      <c r="M38" s="115"/>
      <c r="N38" s="121" t="s">
        <v>125</v>
      </c>
      <c r="O38" s="115" t="s">
        <v>122</v>
      </c>
      <c r="P38" s="117"/>
      <c r="Q38" s="158"/>
      <c r="R38" s="157"/>
      <c r="S38" s="117"/>
      <c r="T38" s="117"/>
      <c r="U38" s="176"/>
    </row>
    <row r="39" spans="1:21" ht="36.75" customHeight="1">
      <c r="A39" s="256" t="s">
        <v>62</v>
      </c>
      <c r="B39" s="240" t="s">
        <v>63</v>
      </c>
      <c r="C39" s="264" t="s">
        <v>64</v>
      </c>
      <c r="D39" s="237"/>
      <c r="E39" s="229"/>
      <c r="F39" s="229"/>
      <c r="G39" s="229"/>
      <c r="H39" s="228" t="s">
        <v>126</v>
      </c>
      <c r="I39" s="116" t="s">
        <v>127</v>
      </c>
      <c r="J39" s="115" t="s">
        <v>68</v>
      </c>
      <c r="K39" s="188" t="s">
        <v>69</v>
      </c>
      <c r="L39" s="159" t="s">
        <v>128</v>
      </c>
      <c r="M39" s="115" t="s">
        <v>71</v>
      </c>
      <c r="N39" s="121" t="s">
        <v>129</v>
      </c>
      <c r="O39" s="120">
        <v>1.27</v>
      </c>
      <c r="P39" s="117"/>
      <c r="Q39" s="158"/>
      <c r="R39" s="157"/>
      <c r="S39" s="117"/>
      <c r="T39" s="117"/>
      <c r="U39" s="176"/>
    </row>
    <row r="40" spans="1:21" ht="48">
      <c r="A40" s="256"/>
      <c r="B40" s="240"/>
      <c r="C40" s="264"/>
      <c r="D40" s="237"/>
      <c r="E40" s="229"/>
      <c r="F40" s="229"/>
      <c r="G40" s="229"/>
      <c r="H40" s="228"/>
      <c r="I40" s="116" t="s">
        <v>130</v>
      </c>
      <c r="J40" s="115" t="s">
        <v>68</v>
      </c>
      <c r="K40" s="188" t="s">
        <v>69</v>
      </c>
      <c r="L40" s="159" t="s">
        <v>70</v>
      </c>
      <c r="M40" s="115" t="s">
        <v>71</v>
      </c>
      <c r="N40" s="121" t="s">
        <v>131</v>
      </c>
      <c r="O40" s="120">
        <v>0.04</v>
      </c>
      <c r="P40" s="117"/>
      <c r="Q40" s="158"/>
      <c r="R40" s="157"/>
      <c r="S40" s="117"/>
      <c r="T40" s="117"/>
      <c r="U40" s="176"/>
    </row>
    <row r="41" spans="1:21" s="46" customFormat="1" ht="24">
      <c r="A41" s="160" t="str">
        <f>IF(C41="","",IFERROR(_xlfn.IFS(C41='MARCO E'!$C$3,'MARCO E'!$A$3,C41='MARCO E'!$C$4,'MARCO E'!$A$4,C41='MARCO E'!$C$5,'MARCO E'!$A$5,C41='MARCO E'!$C$6,'MARCO E'!$A$6,C41='MARCO E'!$C$7,'MARCO E'!$A$7,C41='MARCO E'!$C$8,'MARCO E'!$A$8,C41='MARCO E'!$C$9,'MARCO E'!$A$9,C41='MARCO E'!$C$10,'MARCO E'!$A$10,C41='MARCO E'!$C$11,'MARCO E'!$A$11,C41='MARCO E'!$C$12,'MARCO E'!$A$12,C41='MARCO E'!$C$13,'MARCO E'!$A$13,C41='MARCO E'!$C$14,'MARCO E'!$A$14,C41='MARCO E'!$C$15,'MARCO E'!$A$15,C41='MARCO E'!$C$16,'MARCO E'!$A$16,C41='MARCO E'!$C$17,'MARCO E'!$A$17,C41='MARCO E'!$C$18,'MARCO E'!$A$18,C41='MARCO E'!$C$19,'MARCO E'!$A$19,C41='MARCO E'!$C$20,'MARCO E'!$A$20,C41='MARCO E'!$C$21,'MARCO E'!$A$21,C41='MARCO E'!$C$22,'MARCO E'!$A$22,C41='MARCO E'!$C$23,'MARCO E'!$A$23,C41='MARCO E'!$C$24,'MARCO E'!$A$24,C41='MARCO E'!$C$25,'MARCO E'!$A$25,C41='MARCO E'!$C$26,'MARCO E'!$A$26),""))</f>
        <v/>
      </c>
      <c r="B41" s="128" t="str">
        <f>IF(C41="","",IFERROR(_xlfn.IFS(C41='MARCO E'!$C$3,'MARCO E'!$B$3,C41='MARCO E'!$C$4,'MARCO E'!$B$4,C41='MARCO E'!$C$5,'MARCO E'!$B$5,C41='MARCO E'!$C$6,'MARCO E'!$B$6,C41='MARCO E'!$C$7,'MARCO E'!$B$7,C41='MARCO E'!$C$8,'MARCO E'!$B$8,C41='MARCO E'!$C$9,'MARCO E'!$B$9,C41='MARCO E'!$C$10,'MARCO E'!$B$10,C41='MARCO E'!$C$11,'MARCO E'!$B$11,C41='MARCO E'!$C$12,'MARCO E'!$B$12,C41='MARCO E'!$C$13,'MARCO E'!$B$13,C41='MARCO E'!$C$14,'MARCO E'!$B$14,C41='MARCO E'!$C$15,'MARCO E'!$B$15,C41='MARCO E'!$C$16,'MARCO E'!$B$16,C41='MARCO E'!$C$17,'MARCO E'!$B$17,C41='MARCO E'!$C$18,'MARCO E'!$B$18,C41='MARCO E'!$C$19,'MARCO E'!$B$19,C41='MARCO E'!$C$20,'MARCO E'!$B$20,C41='MARCO E'!$C$21,'MARCO E'!$B$21,C41='MARCO E'!$C$22,'MARCO E'!$B$22,C41='MARCO E'!$C$23,'MARCO E'!$B$23,C41='MARCO E'!$C$24,'MARCO E'!$B$24,C41='MARCO E'!$C$25,'MARCO E'!$B$25,C41='MARCO E'!$C$26,'MARCO E'!$B$26),""))</f>
        <v/>
      </c>
      <c r="C41" s="206"/>
      <c r="D41" s="190" t="s">
        <v>132</v>
      </c>
      <c r="E41" s="129" t="s">
        <v>60</v>
      </c>
      <c r="F41" s="129" t="s">
        <v>60</v>
      </c>
      <c r="G41" s="129" t="s">
        <v>60</v>
      </c>
      <c r="H41" s="129" t="s">
        <v>60</v>
      </c>
      <c r="I41" s="130" t="s">
        <v>133</v>
      </c>
      <c r="J41" s="129"/>
      <c r="K41" s="161"/>
      <c r="L41" s="160"/>
      <c r="M41" s="129"/>
      <c r="N41" s="131"/>
      <c r="O41" s="129"/>
      <c r="P41" s="127"/>
      <c r="Q41" s="161"/>
      <c r="R41" s="160"/>
      <c r="S41" s="127"/>
      <c r="T41" s="127"/>
      <c r="U41" s="177"/>
    </row>
    <row r="42" spans="1:21" ht="41.25" customHeight="1">
      <c r="A42" s="226" t="s">
        <v>62</v>
      </c>
      <c r="B42" s="228" t="s">
        <v>134</v>
      </c>
      <c r="C42" s="268" t="s">
        <v>135</v>
      </c>
      <c r="D42" s="159"/>
      <c r="E42" s="239" t="s">
        <v>136</v>
      </c>
      <c r="F42" s="269" t="s">
        <v>137</v>
      </c>
      <c r="G42" s="228" t="s">
        <v>138</v>
      </c>
      <c r="H42" s="234" t="s">
        <v>139</v>
      </c>
      <c r="I42" s="119" t="s">
        <v>140</v>
      </c>
      <c r="J42" s="115" t="s">
        <v>141</v>
      </c>
      <c r="K42" s="232" t="s">
        <v>69</v>
      </c>
      <c r="L42" s="237" t="s">
        <v>142</v>
      </c>
      <c r="M42" s="114" t="s">
        <v>143</v>
      </c>
      <c r="N42" s="114" t="s">
        <v>144</v>
      </c>
      <c r="O42" s="114" t="s">
        <v>122</v>
      </c>
      <c r="P42" s="117"/>
      <c r="Q42" s="158"/>
      <c r="R42" s="157"/>
      <c r="S42" s="117"/>
      <c r="T42" s="117"/>
      <c r="U42" s="158"/>
    </row>
    <row r="43" spans="1:21" ht="90.75" customHeight="1">
      <c r="A43" s="226"/>
      <c r="B43" s="228"/>
      <c r="C43" s="268"/>
      <c r="D43" s="159"/>
      <c r="E43" s="239"/>
      <c r="F43" s="269"/>
      <c r="G43" s="228"/>
      <c r="H43" s="234"/>
      <c r="I43" s="119" t="s">
        <v>145</v>
      </c>
      <c r="J43" s="115" t="s">
        <v>141</v>
      </c>
      <c r="K43" s="232"/>
      <c r="L43" s="237"/>
      <c r="M43" s="114" t="s">
        <v>143</v>
      </c>
      <c r="N43" s="114" t="s">
        <v>146</v>
      </c>
      <c r="O43" s="114" t="s">
        <v>122</v>
      </c>
      <c r="P43" s="117"/>
      <c r="Q43" s="158"/>
      <c r="R43" s="157"/>
      <c r="S43" s="117"/>
      <c r="T43" s="117"/>
      <c r="U43" s="158"/>
    </row>
    <row r="44" spans="1:21" ht="96">
      <c r="A44" s="159" t="s">
        <v>147</v>
      </c>
      <c r="B44" s="116" t="s">
        <v>148</v>
      </c>
      <c r="C44" s="164" t="s">
        <v>106</v>
      </c>
      <c r="D44" s="159"/>
      <c r="E44" s="239"/>
      <c r="F44" s="269"/>
      <c r="G44" s="228"/>
      <c r="H44" s="234"/>
      <c r="I44" s="119" t="s">
        <v>149</v>
      </c>
      <c r="J44" s="115" t="s">
        <v>141</v>
      </c>
      <c r="K44" s="232"/>
      <c r="L44" s="237"/>
      <c r="M44" s="114" t="s">
        <v>143</v>
      </c>
      <c r="N44" s="114" t="s">
        <v>150</v>
      </c>
      <c r="O44" s="114" t="s">
        <v>122</v>
      </c>
      <c r="P44" s="117"/>
      <c r="Q44" s="158"/>
      <c r="R44" s="157"/>
      <c r="S44" s="117"/>
      <c r="T44" s="117"/>
      <c r="U44" s="158"/>
    </row>
    <row r="45" spans="1:21" ht="99" customHeight="1">
      <c r="A45" s="207" t="s">
        <v>62</v>
      </c>
      <c r="B45" s="133" t="s">
        <v>134</v>
      </c>
      <c r="C45" s="208" t="s">
        <v>151</v>
      </c>
      <c r="D45" s="159"/>
      <c r="E45" s="239"/>
      <c r="F45" s="269"/>
      <c r="G45" s="228"/>
      <c r="H45" s="234"/>
      <c r="I45" s="119" t="s">
        <v>152</v>
      </c>
      <c r="J45" s="115" t="s">
        <v>141</v>
      </c>
      <c r="K45" s="232"/>
      <c r="L45" s="237"/>
      <c r="M45" s="114" t="s">
        <v>143</v>
      </c>
      <c r="N45" s="114" t="s">
        <v>153</v>
      </c>
      <c r="O45" s="114" t="s">
        <v>122</v>
      </c>
      <c r="P45" s="117"/>
      <c r="Q45" s="158"/>
      <c r="R45" s="157"/>
      <c r="S45" s="117"/>
      <c r="T45" s="117"/>
      <c r="U45" s="158"/>
    </row>
    <row r="46" spans="1:21" ht="93" customHeight="1">
      <c r="A46" s="226" t="s">
        <v>62</v>
      </c>
      <c r="B46" s="231" t="s">
        <v>134</v>
      </c>
      <c r="C46" s="232" t="s">
        <v>135</v>
      </c>
      <c r="D46" s="159"/>
      <c r="E46" s="239"/>
      <c r="F46" s="269"/>
      <c r="G46" s="228"/>
      <c r="H46" s="234" t="s">
        <v>154</v>
      </c>
      <c r="I46" s="119" t="s">
        <v>155</v>
      </c>
      <c r="J46" s="115" t="s">
        <v>68</v>
      </c>
      <c r="K46" s="232"/>
      <c r="L46" s="237"/>
      <c r="M46" s="114" t="s">
        <v>143</v>
      </c>
      <c r="N46" s="114" t="s">
        <v>156</v>
      </c>
      <c r="O46" s="114" t="s">
        <v>122</v>
      </c>
      <c r="P46" s="117"/>
      <c r="Q46" s="158"/>
      <c r="R46" s="157"/>
      <c r="S46" s="117"/>
      <c r="T46" s="117"/>
      <c r="U46" s="158"/>
    </row>
    <row r="47" spans="1:21" ht="109.5" customHeight="1">
      <c r="A47" s="226"/>
      <c r="B47" s="231"/>
      <c r="C47" s="232"/>
      <c r="D47" s="159"/>
      <c r="E47" s="239"/>
      <c r="F47" s="269"/>
      <c r="G47" s="228"/>
      <c r="H47" s="234"/>
      <c r="I47" s="119" t="s">
        <v>157</v>
      </c>
      <c r="J47" s="115" t="s">
        <v>68</v>
      </c>
      <c r="K47" s="232"/>
      <c r="L47" s="237"/>
      <c r="M47" s="114" t="s">
        <v>143</v>
      </c>
      <c r="N47" s="114" t="s">
        <v>158</v>
      </c>
      <c r="O47" s="114" t="s">
        <v>122</v>
      </c>
      <c r="P47" s="117"/>
      <c r="Q47" s="158"/>
      <c r="R47" s="157"/>
      <c r="S47" s="117"/>
      <c r="T47" s="117"/>
      <c r="U47" s="158"/>
    </row>
    <row r="48" spans="1:21" ht="108.75" customHeight="1">
      <c r="A48" s="207" t="s">
        <v>147</v>
      </c>
      <c r="B48" s="133" t="s">
        <v>148</v>
      </c>
      <c r="C48" s="208" t="s">
        <v>106</v>
      </c>
      <c r="D48" s="159"/>
      <c r="E48" s="239"/>
      <c r="F48" s="269"/>
      <c r="G48" s="228"/>
      <c r="H48" s="116" t="s">
        <v>159</v>
      </c>
      <c r="I48" s="119" t="s">
        <v>159</v>
      </c>
      <c r="J48" s="115" t="s">
        <v>68</v>
      </c>
      <c r="K48" s="232"/>
      <c r="L48" s="237"/>
      <c r="M48" s="114" t="s">
        <v>143</v>
      </c>
      <c r="N48" s="114" t="s">
        <v>160</v>
      </c>
      <c r="O48" s="134">
        <v>2.6575388319215301</v>
      </c>
      <c r="P48" s="117"/>
      <c r="Q48" s="158"/>
      <c r="R48" s="157"/>
      <c r="S48" s="117"/>
      <c r="T48" s="117"/>
      <c r="U48" s="178" t="s">
        <v>161</v>
      </c>
    </row>
    <row r="49" spans="1:21" ht="116.25" customHeight="1">
      <c r="A49" s="237" t="s">
        <v>62</v>
      </c>
      <c r="B49" s="231" t="s">
        <v>134</v>
      </c>
      <c r="C49" s="232" t="s">
        <v>64</v>
      </c>
      <c r="D49" s="159"/>
      <c r="E49" s="239"/>
      <c r="F49" s="269"/>
      <c r="G49" s="228"/>
      <c r="H49" s="116" t="s">
        <v>162</v>
      </c>
      <c r="I49" s="119" t="s">
        <v>162</v>
      </c>
      <c r="J49" s="115" t="s">
        <v>68</v>
      </c>
      <c r="K49" s="232"/>
      <c r="L49" s="162" t="s">
        <v>163</v>
      </c>
      <c r="M49" s="114" t="s">
        <v>143</v>
      </c>
      <c r="N49" s="114" t="s">
        <v>164</v>
      </c>
      <c r="O49" s="134">
        <v>4.256875</v>
      </c>
      <c r="P49" s="117"/>
      <c r="Q49" s="158"/>
      <c r="R49" s="157"/>
      <c r="S49" s="117"/>
      <c r="T49" s="117"/>
      <c r="U49" s="178" t="s">
        <v>165</v>
      </c>
    </row>
    <row r="50" spans="1:21" ht="48">
      <c r="A50" s="237"/>
      <c r="B50" s="231"/>
      <c r="C50" s="232"/>
      <c r="D50" s="159"/>
      <c r="E50" s="239"/>
      <c r="F50" s="269"/>
      <c r="G50" s="228"/>
      <c r="H50" s="116" t="s">
        <v>166</v>
      </c>
      <c r="I50" s="119" t="s">
        <v>167</v>
      </c>
      <c r="J50" s="115" t="s">
        <v>122</v>
      </c>
      <c r="K50" s="232"/>
      <c r="L50" s="163" t="s">
        <v>122</v>
      </c>
      <c r="M50" s="115" t="s">
        <v>122</v>
      </c>
      <c r="N50" s="116"/>
      <c r="O50" s="115" t="s">
        <v>122</v>
      </c>
      <c r="P50" s="116"/>
      <c r="Q50" s="164"/>
      <c r="R50" s="159"/>
      <c r="S50" s="116"/>
      <c r="T50" s="116"/>
      <c r="U50" s="164"/>
    </row>
    <row r="51" spans="1:21" ht="63.75" customHeight="1">
      <c r="A51" s="237"/>
      <c r="B51" s="231"/>
      <c r="C51" s="232"/>
      <c r="D51" s="159"/>
      <c r="E51" s="239"/>
      <c r="F51" s="269"/>
      <c r="G51" s="228"/>
      <c r="H51" s="234" t="s">
        <v>168</v>
      </c>
      <c r="I51" s="119" t="s">
        <v>169</v>
      </c>
      <c r="J51" s="115" t="s">
        <v>78</v>
      </c>
      <c r="K51" s="232"/>
      <c r="L51" s="237" t="s">
        <v>170</v>
      </c>
      <c r="M51" s="114" t="s">
        <v>80</v>
      </c>
      <c r="N51" s="114" t="s">
        <v>171</v>
      </c>
      <c r="O51" s="135">
        <v>1</v>
      </c>
      <c r="P51" s="117"/>
      <c r="Q51" s="158"/>
      <c r="R51" s="157"/>
      <c r="S51" s="117"/>
      <c r="T51" s="117"/>
      <c r="U51" s="178" t="s">
        <v>172</v>
      </c>
    </row>
    <row r="52" spans="1:21" ht="106.5" customHeight="1">
      <c r="A52" s="237"/>
      <c r="B52" s="231"/>
      <c r="C52" s="232"/>
      <c r="D52" s="159"/>
      <c r="E52" s="239"/>
      <c r="F52" s="269"/>
      <c r="G52" s="228"/>
      <c r="H52" s="234"/>
      <c r="I52" s="119" t="s">
        <v>173</v>
      </c>
      <c r="J52" s="115" t="s">
        <v>68</v>
      </c>
      <c r="K52" s="232"/>
      <c r="L52" s="237"/>
      <c r="M52" s="114" t="s">
        <v>80</v>
      </c>
      <c r="N52" s="114" t="s">
        <v>174</v>
      </c>
      <c r="O52" s="114" t="s">
        <v>60</v>
      </c>
      <c r="P52" s="117"/>
      <c r="Q52" s="158"/>
      <c r="R52" s="157"/>
      <c r="S52" s="117"/>
      <c r="T52" s="117"/>
      <c r="U52" s="178" t="s">
        <v>175</v>
      </c>
    </row>
    <row r="53" spans="1:21" ht="24">
      <c r="A53" s="157"/>
      <c r="B53" s="136"/>
      <c r="C53" s="209"/>
      <c r="D53" s="191"/>
      <c r="E53" s="132" t="s">
        <v>136</v>
      </c>
      <c r="F53" s="137" t="s">
        <v>137</v>
      </c>
      <c r="G53" s="138" t="s">
        <v>176</v>
      </c>
      <c r="H53" s="131"/>
      <c r="I53" s="139" t="s">
        <v>177</v>
      </c>
      <c r="J53" s="129" t="s">
        <v>60</v>
      </c>
      <c r="K53" s="158"/>
      <c r="L53" s="157"/>
      <c r="M53" s="115"/>
      <c r="N53" s="118"/>
      <c r="O53" s="115"/>
      <c r="P53" s="117"/>
      <c r="Q53" s="158"/>
      <c r="R53" s="157"/>
      <c r="S53" s="117"/>
      <c r="T53" s="117"/>
      <c r="U53" s="176"/>
    </row>
    <row r="54" spans="1:21" ht="35.1" customHeight="1">
      <c r="A54" s="226" t="str">
        <f>'MARCO E'!A26</f>
        <v>8. Sistema territorial globalmente conectado y ambientalmente sostenible</v>
      </c>
      <c r="B54" s="228" t="str">
        <f>'MARCO E'!B26</f>
        <v>12. Generar y cualificar la infraestructura para la prestación y el acceso a los servicios públicos, como un instrumento para el desarrollo municipal y la  inclusión socio espacial, con base en la eficiencia, oportunidad, seguridad, innovación y sostenibilidad ambiental.</v>
      </c>
      <c r="C54" s="263" t="s">
        <v>178</v>
      </c>
      <c r="D54" s="241" t="s">
        <v>179</v>
      </c>
      <c r="E54" s="239" t="s">
        <v>136</v>
      </c>
      <c r="F54" s="238" t="s">
        <v>137</v>
      </c>
      <c r="G54" s="234" t="s">
        <v>180</v>
      </c>
      <c r="H54" s="233" t="s">
        <v>181</v>
      </c>
      <c r="I54" s="240" t="s">
        <v>182</v>
      </c>
      <c r="J54" s="229" t="s">
        <v>68</v>
      </c>
      <c r="K54" s="230" t="s">
        <v>69</v>
      </c>
      <c r="L54" s="256" t="s">
        <v>183</v>
      </c>
      <c r="M54" s="114" t="s">
        <v>80</v>
      </c>
      <c r="N54" s="119" t="s">
        <v>184</v>
      </c>
      <c r="O54" s="135">
        <v>2.6</v>
      </c>
      <c r="P54" s="117"/>
      <c r="Q54" s="158"/>
      <c r="R54" s="157"/>
      <c r="S54" s="117"/>
      <c r="T54" s="117"/>
      <c r="U54" s="176"/>
    </row>
    <row r="55" spans="1:21" ht="35.1" customHeight="1">
      <c r="A55" s="226"/>
      <c r="B55" s="228"/>
      <c r="C55" s="263"/>
      <c r="D55" s="241"/>
      <c r="E55" s="239"/>
      <c r="F55" s="238"/>
      <c r="G55" s="234"/>
      <c r="H55" s="233"/>
      <c r="I55" s="240"/>
      <c r="J55" s="229"/>
      <c r="K55" s="230"/>
      <c r="L55" s="256"/>
      <c r="M55" s="114" t="s">
        <v>185</v>
      </c>
      <c r="N55" s="119" t="s">
        <v>186</v>
      </c>
      <c r="O55" s="135">
        <v>6.18</v>
      </c>
      <c r="P55" s="117"/>
      <c r="Q55" s="158"/>
      <c r="R55" s="157"/>
      <c r="S55" s="117"/>
      <c r="T55" s="117"/>
      <c r="U55" s="176"/>
    </row>
    <row r="56" spans="1:21">
      <c r="A56" s="226"/>
      <c r="B56" s="228"/>
      <c r="C56" s="263"/>
      <c r="D56" s="241"/>
      <c r="E56" s="239"/>
      <c r="F56" s="238"/>
      <c r="G56" s="234"/>
      <c r="H56" s="233" t="s">
        <v>187</v>
      </c>
      <c r="I56" s="228" t="s">
        <v>188</v>
      </c>
      <c r="J56" s="229" t="s">
        <v>68</v>
      </c>
      <c r="K56" s="230" t="s">
        <v>69</v>
      </c>
      <c r="L56" s="237" t="s">
        <v>70</v>
      </c>
      <c r="M56" s="115" t="s">
        <v>80</v>
      </c>
      <c r="N56" s="141" t="s">
        <v>189</v>
      </c>
      <c r="O56" s="135">
        <v>1</v>
      </c>
      <c r="P56" s="117"/>
      <c r="Q56" s="158"/>
      <c r="R56" s="157"/>
      <c r="S56" s="117"/>
      <c r="T56" s="117"/>
      <c r="U56" s="176" t="s">
        <v>190</v>
      </c>
    </row>
    <row r="57" spans="1:21" ht="23.25" customHeight="1">
      <c r="A57" s="226"/>
      <c r="B57" s="228"/>
      <c r="C57" s="263"/>
      <c r="D57" s="241"/>
      <c r="E57" s="239"/>
      <c r="F57" s="238"/>
      <c r="G57" s="234"/>
      <c r="H57" s="233"/>
      <c r="I57" s="228"/>
      <c r="J57" s="229"/>
      <c r="K57" s="230"/>
      <c r="L57" s="237"/>
      <c r="M57" s="122" t="s">
        <v>185</v>
      </c>
      <c r="N57" s="116" t="s">
        <v>191</v>
      </c>
      <c r="O57" s="115" t="s">
        <v>122</v>
      </c>
      <c r="P57" s="117"/>
      <c r="Q57" s="158"/>
      <c r="R57" s="157"/>
      <c r="S57" s="117"/>
      <c r="T57" s="117"/>
      <c r="U57" s="179" t="s">
        <v>192</v>
      </c>
    </row>
    <row r="58" spans="1:21" ht="26.25" customHeight="1">
      <c r="A58" s="226"/>
      <c r="B58" s="228"/>
      <c r="C58" s="263"/>
      <c r="D58" s="241"/>
      <c r="E58" s="239"/>
      <c r="F58" s="238"/>
      <c r="G58" s="234"/>
      <c r="H58" s="233"/>
      <c r="I58" s="228"/>
      <c r="J58" s="229"/>
      <c r="K58" s="230"/>
      <c r="L58" s="237"/>
      <c r="M58" s="122" t="s">
        <v>185</v>
      </c>
      <c r="N58" s="116" t="s">
        <v>193</v>
      </c>
      <c r="O58" s="115" t="s">
        <v>122</v>
      </c>
      <c r="P58" s="117"/>
      <c r="Q58" s="158"/>
      <c r="R58" s="157"/>
      <c r="S58" s="117"/>
      <c r="T58" s="117"/>
      <c r="U58" s="179" t="s">
        <v>192</v>
      </c>
    </row>
    <row r="59" spans="1:21" ht="37.5" customHeight="1">
      <c r="A59" s="226"/>
      <c r="B59" s="228"/>
      <c r="C59" s="264" t="s">
        <v>101</v>
      </c>
      <c r="D59" s="241"/>
      <c r="E59" s="239"/>
      <c r="F59" s="238"/>
      <c r="G59" s="234"/>
      <c r="H59" s="228" t="s">
        <v>194</v>
      </c>
      <c r="I59" s="228" t="s">
        <v>195</v>
      </c>
      <c r="J59" s="229" t="s">
        <v>68</v>
      </c>
      <c r="K59" s="232" t="s">
        <v>90</v>
      </c>
      <c r="L59" s="256" t="s">
        <v>183</v>
      </c>
      <c r="M59" s="114" t="s">
        <v>185</v>
      </c>
      <c r="N59" s="121" t="s">
        <v>196</v>
      </c>
      <c r="O59" s="120">
        <v>1.24</v>
      </c>
      <c r="P59" s="117"/>
      <c r="Q59" s="158"/>
      <c r="R59" s="157"/>
      <c r="S59" s="117"/>
      <c r="T59" s="117"/>
      <c r="U59" s="176"/>
    </row>
    <row r="60" spans="1:21" ht="24">
      <c r="A60" s="226"/>
      <c r="B60" s="228"/>
      <c r="C60" s="264"/>
      <c r="D60" s="241"/>
      <c r="E60" s="239"/>
      <c r="F60" s="238"/>
      <c r="G60" s="234"/>
      <c r="H60" s="228"/>
      <c r="I60" s="228"/>
      <c r="J60" s="229"/>
      <c r="K60" s="232"/>
      <c r="L60" s="256"/>
      <c r="M60" s="114" t="s">
        <v>185</v>
      </c>
      <c r="N60" s="121" t="s">
        <v>197</v>
      </c>
      <c r="O60" s="120">
        <v>0.32</v>
      </c>
      <c r="P60" s="117"/>
      <c r="Q60" s="158"/>
      <c r="R60" s="157"/>
      <c r="S60" s="117"/>
      <c r="T60" s="117"/>
      <c r="U60" s="176"/>
    </row>
    <row r="61" spans="1:21" ht="120.75">
      <c r="A61" s="226"/>
      <c r="B61" s="228"/>
      <c r="C61" s="181" t="s">
        <v>198</v>
      </c>
      <c r="D61" s="241"/>
      <c r="E61" s="239"/>
      <c r="F61" s="238"/>
      <c r="G61" s="234"/>
      <c r="H61" s="116" t="s">
        <v>199</v>
      </c>
      <c r="I61" s="116" t="s">
        <v>200</v>
      </c>
      <c r="J61" s="115" t="s">
        <v>68</v>
      </c>
      <c r="K61" s="185" t="s">
        <v>201</v>
      </c>
      <c r="L61" s="165" t="s">
        <v>183</v>
      </c>
      <c r="M61" s="114" t="s">
        <v>185</v>
      </c>
      <c r="N61" s="121" t="s">
        <v>202</v>
      </c>
      <c r="O61" s="120">
        <v>0.23</v>
      </c>
      <c r="P61" s="117"/>
      <c r="Q61" s="158"/>
      <c r="R61" s="157"/>
      <c r="S61" s="117"/>
      <c r="T61" s="117"/>
      <c r="U61" s="176"/>
    </row>
    <row r="62" spans="1:21" ht="36.75" customHeight="1">
      <c r="A62" s="226"/>
      <c r="B62" s="228"/>
      <c r="C62" s="264" t="s">
        <v>178</v>
      </c>
      <c r="D62" s="241"/>
      <c r="E62" s="239"/>
      <c r="F62" s="238"/>
      <c r="G62" s="234"/>
      <c r="H62" s="233" t="s">
        <v>203</v>
      </c>
      <c r="I62" s="228" t="s">
        <v>204</v>
      </c>
      <c r="J62" s="229" t="s">
        <v>68</v>
      </c>
      <c r="K62" s="232" t="s">
        <v>69</v>
      </c>
      <c r="L62" s="165" t="s">
        <v>142</v>
      </c>
      <c r="M62" s="115" t="s">
        <v>91</v>
      </c>
      <c r="N62" s="126" t="s">
        <v>205</v>
      </c>
      <c r="O62" s="115" t="s">
        <v>60</v>
      </c>
      <c r="P62" s="117"/>
      <c r="Q62" s="158"/>
      <c r="R62" s="157"/>
      <c r="S62" s="117"/>
      <c r="T62" s="117"/>
      <c r="U62" s="179" t="s">
        <v>206</v>
      </c>
    </row>
    <row r="63" spans="1:21" ht="24.75" customHeight="1">
      <c r="A63" s="226"/>
      <c r="B63" s="228"/>
      <c r="C63" s="264"/>
      <c r="D63" s="241"/>
      <c r="E63" s="239"/>
      <c r="F63" s="238"/>
      <c r="G63" s="234"/>
      <c r="H63" s="233"/>
      <c r="I63" s="228"/>
      <c r="J63" s="229"/>
      <c r="K63" s="232"/>
      <c r="L63" s="165" t="s">
        <v>70</v>
      </c>
      <c r="M63" s="115" t="s">
        <v>185</v>
      </c>
      <c r="N63" s="126" t="s">
        <v>207</v>
      </c>
      <c r="O63" s="120">
        <v>20</v>
      </c>
      <c r="P63" s="117"/>
      <c r="Q63" s="158"/>
      <c r="R63" s="157"/>
      <c r="S63" s="117"/>
      <c r="T63" s="117"/>
      <c r="U63" s="179" t="s">
        <v>208</v>
      </c>
    </row>
    <row r="64" spans="1:21" ht="60">
      <c r="A64" s="226"/>
      <c r="B64" s="228"/>
      <c r="C64" s="264"/>
      <c r="D64" s="241"/>
      <c r="E64" s="239"/>
      <c r="F64" s="238"/>
      <c r="G64" s="234"/>
      <c r="H64" s="142" t="s">
        <v>209</v>
      </c>
      <c r="I64" s="116" t="s">
        <v>210</v>
      </c>
      <c r="J64" s="115" t="s">
        <v>68</v>
      </c>
      <c r="K64" s="188" t="s">
        <v>69</v>
      </c>
      <c r="L64" s="165" t="s">
        <v>70</v>
      </c>
      <c r="M64" s="115" t="s">
        <v>91</v>
      </c>
      <c r="N64" s="126" t="s">
        <v>211</v>
      </c>
      <c r="O64" s="115" t="s">
        <v>60</v>
      </c>
      <c r="P64" s="117"/>
      <c r="Q64" s="158"/>
      <c r="R64" s="157"/>
      <c r="S64" s="117"/>
      <c r="T64" s="117"/>
      <c r="U64" s="179" t="s">
        <v>212</v>
      </c>
    </row>
    <row r="65" spans="1:21" ht="36">
      <c r="A65" s="226"/>
      <c r="B65" s="228"/>
      <c r="C65" s="264" t="s">
        <v>213</v>
      </c>
      <c r="D65" s="241"/>
      <c r="E65" s="239"/>
      <c r="F65" s="238"/>
      <c r="G65" s="234"/>
      <c r="H65" s="228" t="s">
        <v>214</v>
      </c>
      <c r="I65" s="233" t="s">
        <v>215</v>
      </c>
      <c r="J65" s="229" t="s">
        <v>68</v>
      </c>
      <c r="K65" s="232" t="s">
        <v>69</v>
      </c>
      <c r="L65" s="165" t="s">
        <v>142</v>
      </c>
      <c r="M65" s="114" t="s">
        <v>185</v>
      </c>
      <c r="N65" s="119" t="s">
        <v>216</v>
      </c>
      <c r="O65" s="120">
        <v>1.2</v>
      </c>
      <c r="P65" s="117"/>
      <c r="Q65" s="158"/>
      <c r="R65" s="157"/>
      <c r="S65" s="117"/>
      <c r="T65" s="117"/>
      <c r="U65" s="176"/>
    </row>
    <row r="66" spans="1:21" ht="44.25" customHeight="1">
      <c r="A66" s="226"/>
      <c r="B66" s="228"/>
      <c r="C66" s="264"/>
      <c r="D66" s="241"/>
      <c r="E66" s="239"/>
      <c r="F66" s="238"/>
      <c r="G66" s="234"/>
      <c r="H66" s="228"/>
      <c r="I66" s="233"/>
      <c r="J66" s="229"/>
      <c r="K66" s="232"/>
      <c r="L66" s="165" t="s">
        <v>217</v>
      </c>
      <c r="M66" s="115" t="s">
        <v>122</v>
      </c>
      <c r="N66" s="119" t="s">
        <v>218</v>
      </c>
      <c r="O66" s="115" t="s">
        <v>122</v>
      </c>
      <c r="P66" s="117"/>
      <c r="Q66" s="158"/>
      <c r="R66" s="157"/>
      <c r="S66" s="117"/>
      <c r="T66" s="117"/>
      <c r="U66" s="176"/>
    </row>
    <row r="67" spans="1:21" ht="45" customHeight="1">
      <c r="A67" s="226"/>
      <c r="B67" s="228"/>
      <c r="C67" s="264"/>
      <c r="D67" s="241"/>
      <c r="E67" s="239"/>
      <c r="F67" s="238"/>
      <c r="G67" s="234"/>
      <c r="H67" s="228"/>
      <c r="I67" s="233"/>
      <c r="J67" s="229"/>
      <c r="K67" s="232"/>
      <c r="L67" s="165" t="s">
        <v>217</v>
      </c>
      <c r="M67" s="114" t="s">
        <v>185</v>
      </c>
      <c r="N67" s="119" t="s">
        <v>219</v>
      </c>
      <c r="O67" s="120">
        <v>1</v>
      </c>
      <c r="P67" s="117"/>
      <c r="Q67" s="158"/>
      <c r="R67" s="157"/>
      <c r="S67" s="117"/>
      <c r="T67" s="117"/>
      <c r="U67" s="176"/>
    </row>
    <row r="68" spans="1:21" ht="38.25" customHeight="1">
      <c r="A68" s="226"/>
      <c r="B68" s="228"/>
      <c r="C68" s="264"/>
      <c r="D68" s="241"/>
      <c r="E68" s="239"/>
      <c r="F68" s="238"/>
      <c r="G68" s="234"/>
      <c r="H68" s="228"/>
      <c r="I68" s="233"/>
      <c r="J68" s="229"/>
      <c r="K68" s="232"/>
      <c r="L68" s="165" t="s">
        <v>183</v>
      </c>
      <c r="M68" s="115" t="s">
        <v>122</v>
      </c>
      <c r="N68" s="126" t="s">
        <v>220</v>
      </c>
      <c r="O68" s="115" t="s">
        <v>122</v>
      </c>
      <c r="P68" s="117"/>
      <c r="Q68" s="158"/>
      <c r="R68" s="157"/>
      <c r="S68" s="117"/>
      <c r="T68" s="117"/>
      <c r="U68" s="179" t="s">
        <v>221</v>
      </c>
    </row>
    <row r="69" spans="1:21" ht="24.95" customHeight="1">
      <c r="A69" s="226"/>
      <c r="B69" s="228"/>
      <c r="C69" s="266" t="s">
        <v>222</v>
      </c>
      <c r="D69" s="241"/>
      <c r="E69" s="239"/>
      <c r="F69" s="238"/>
      <c r="G69" s="234"/>
      <c r="H69" s="233" t="s">
        <v>223</v>
      </c>
      <c r="I69" s="228" t="s">
        <v>224</v>
      </c>
      <c r="J69" s="229" t="s">
        <v>78</v>
      </c>
      <c r="K69" s="232" t="s">
        <v>108</v>
      </c>
      <c r="L69" s="227" t="s">
        <v>183</v>
      </c>
      <c r="M69" s="115" t="s">
        <v>80</v>
      </c>
      <c r="N69" s="126" t="s">
        <v>225</v>
      </c>
      <c r="O69" s="115" t="s">
        <v>60</v>
      </c>
      <c r="P69" s="117"/>
      <c r="Q69" s="158"/>
      <c r="R69" s="157"/>
      <c r="S69" s="117"/>
      <c r="T69" s="117"/>
      <c r="U69" s="179" t="s">
        <v>226</v>
      </c>
    </row>
    <row r="70" spans="1:21" ht="24.95" customHeight="1">
      <c r="A70" s="226"/>
      <c r="B70" s="228"/>
      <c r="C70" s="266"/>
      <c r="D70" s="241"/>
      <c r="E70" s="239"/>
      <c r="F70" s="238"/>
      <c r="G70" s="234"/>
      <c r="H70" s="233"/>
      <c r="I70" s="228"/>
      <c r="J70" s="229"/>
      <c r="K70" s="232"/>
      <c r="L70" s="227"/>
      <c r="M70" s="115" t="s">
        <v>80</v>
      </c>
      <c r="N70" s="126" t="s">
        <v>227</v>
      </c>
      <c r="O70" s="120">
        <v>1</v>
      </c>
      <c r="P70" s="117"/>
      <c r="Q70" s="158"/>
      <c r="R70" s="157"/>
      <c r="S70" s="117"/>
      <c r="T70" s="117"/>
      <c r="U70" s="179" t="s">
        <v>228</v>
      </c>
    </row>
    <row r="71" spans="1:21" ht="24">
      <c r="A71" s="157"/>
      <c r="B71" s="136"/>
      <c r="C71" s="209"/>
      <c r="D71" s="192" t="s">
        <v>179</v>
      </c>
      <c r="E71" s="132" t="s">
        <v>136</v>
      </c>
      <c r="F71" s="137" t="s">
        <v>137</v>
      </c>
      <c r="G71" s="138" t="s">
        <v>229</v>
      </c>
      <c r="H71" s="131"/>
      <c r="I71" s="139" t="s">
        <v>177</v>
      </c>
      <c r="J71" s="129" t="s">
        <v>60</v>
      </c>
      <c r="K71" s="158"/>
      <c r="L71" s="157"/>
      <c r="M71" s="115"/>
      <c r="N71" s="118"/>
      <c r="O71" s="115"/>
      <c r="P71" s="117"/>
      <c r="Q71" s="158"/>
      <c r="R71" s="157"/>
      <c r="S71" s="117"/>
      <c r="T71" s="117"/>
      <c r="U71" s="176"/>
    </row>
    <row r="72" spans="1:21" ht="59.25" customHeight="1">
      <c r="A72" s="226" t="s">
        <v>62</v>
      </c>
      <c r="B72" s="234" t="s">
        <v>230</v>
      </c>
      <c r="C72" s="235" t="s">
        <v>231</v>
      </c>
      <c r="D72" s="236" t="s">
        <v>179</v>
      </c>
      <c r="E72" s="239" t="s">
        <v>136</v>
      </c>
      <c r="F72" s="238" t="s">
        <v>137</v>
      </c>
      <c r="G72" s="234" t="s">
        <v>232</v>
      </c>
      <c r="H72" s="234" t="s">
        <v>233</v>
      </c>
      <c r="I72" s="234" t="s">
        <v>234</v>
      </c>
      <c r="J72" s="229" t="s">
        <v>78</v>
      </c>
      <c r="K72" s="230" t="s">
        <v>69</v>
      </c>
      <c r="L72" s="159" t="s">
        <v>217</v>
      </c>
      <c r="M72" s="142" t="s">
        <v>71</v>
      </c>
      <c r="N72" s="116" t="s">
        <v>235</v>
      </c>
      <c r="O72" s="143">
        <v>0.85</v>
      </c>
      <c r="P72" s="117"/>
      <c r="Q72" s="158"/>
      <c r="R72" s="157"/>
      <c r="S72" s="117"/>
      <c r="T72" s="117"/>
      <c r="U72" s="158"/>
    </row>
    <row r="73" spans="1:21" ht="67.5" customHeight="1">
      <c r="A73" s="226"/>
      <c r="B73" s="234"/>
      <c r="C73" s="235"/>
      <c r="D73" s="236"/>
      <c r="E73" s="239"/>
      <c r="F73" s="238"/>
      <c r="G73" s="234"/>
      <c r="H73" s="234"/>
      <c r="I73" s="234"/>
      <c r="J73" s="229"/>
      <c r="K73" s="230"/>
      <c r="L73" s="159" t="s">
        <v>236</v>
      </c>
      <c r="M73" s="142"/>
      <c r="N73" s="144" t="s">
        <v>237</v>
      </c>
      <c r="O73" s="115" t="s">
        <v>60</v>
      </c>
      <c r="P73" s="117"/>
      <c r="Q73" s="158"/>
      <c r="R73" s="157"/>
      <c r="S73" s="117"/>
      <c r="T73" s="117"/>
      <c r="U73" s="164" t="s">
        <v>238</v>
      </c>
    </row>
    <row r="74" spans="1:21" ht="31.5" customHeight="1">
      <c r="A74" s="226"/>
      <c r="B74" s="234"/>
      <c r="C74" s="235"/>
      <c r="D74" s="236"/>
      <c r="E74" s="239"/>
      <c r="F74" s="238"/>
      <c r="G74" s="234"/>
      <c r="H74" s="234"/>
      <c r="I74" s="234"/>
      <c r="J74" s="229"/>
      <c r="K74" s="230"/>
      <c r="L74" s="159" t="s">
        <v>236</v>
      </c>
      <c r="M74" s="142" t="s">
        <v>80</v>
      </c>
      <c r="N74" s="144" t="s">
        <v>239</v>
      </c>
      <c r="O74" s="120">
        <v>2.79</v>
      </c>
      <c r="P74" s="117"/>
      <c r="Q74" s="158"/>
      <c r="R74" s="157"/>
      <c r="S74" s="117"/>
      <c r="T74" s="117"/>
      <c r="U74" s="180"/>
    </row>
    <row r="75" spans="1:21" ht="24.75" customHeight="1">
      <c r="A75" s="226"/>
      <c r="B75" s="234"/>
      <c r="C75" s="235" t="s">
        <v>231</v>
      </c>
      <c r="D75" s="236" t="s">
        <v>179</v>
      </c>
      <c r="E75" s="239"/>
      <c r="F75" s="238"/>
      <c r="G75" s="234"/>
      <c r="H75" s="245" t="s">
        <v>240</v>
      </c>
      <c r="I75" s="142" t="s">
        <v>241</v>
      </c>
      <c r="J75" s="115" t="s">
        <v>141</v>
      </c>
      <c r="K75" s="188" t="s">
        <v>69</v>
      </c>
      <c r="L75" s="159" t="s">
        <v>242</v>
      </c>
      <c r="M75" s="142" t="s">
        <v>71</v>
      </c>
      <c r="N75" s="142" t="s">
        <v>243</v>
      </c>
      <c r="O75" s="143">
        <v>0.5</v>
      </c>
      <c r="P75" s="117"/>
      <c r="Q75" s="158"/>
      <c r="R75" s="157"/>
      <c r="S75" s="117"/>
      <c r="T75" s="117"/>
      <c r="U75" s="180"/>
    </row>
    <row r="76" spans="1:21" ht="68.25" customHeight="1">
      <c r="A76" s="226"/>
      <c r="B76" s="234"/>
      <c r="C76" s="235"/>
      <c r="D76" s="236"/>
      <c r="E76" s="239"/>
      <c r="F76" s="238"/>
      <c r="G76" s="234"/>
      <c r="H76" s="245"/>
      <c r="I76" s="142" t="s">
        <v>244</v>
      </c>
      <c r="J76" s="115" t="s">
        <v>141</v>
      </c>
      <c r="K76" s="188" t="s">
        <v>69</v>
      </c>
      <c r="L76" s="159" t="s">
        <v>236</v>
      </c>
      <c r="M76" s="142"/>
      <c r="N76" s="142" t="s">
        <v>245</v>
      </c>
      <c r="O76" s="115" t="s">
        <v>122</v>
      </c>
      <c r="P76" s="117"/>
      <c r="Q76" s="158"/>
      <c r="R76" s="157"/>
      <c r="S76" s="117"/>
      <c r="T76" s="117"/>
      <c r="U76" s="181" t="s">
        <v>246</v>
      </c>
    </row>
    <row r="77" spans="1:21" ht="39" customHeight="1">
      <c r="A77" s="226"/>
      <c r="B77" s="234"/>
      <c r="C77" s="235"/>
      <c r="D77" s="236"/>
      <c r="E77" s="239"/>
      <c r="F77" s="238"/>
      <c r="G77" s="234"/>
      <c r="H77" s="245"/>
      <c r="I77" s="116" t="s">
        <v>247</v>
      </c>
      <c r="J77" s="115" t="s">
        <v>78</v>
      </c>
      <c r="K77" s="188" t="s">
        <v>69</v>
      </c>
      <c r="L77" s="159" t="s">
        <v>242</v>
      </c>
      <c r="M77" s="142"/>
      <c r="N77" s="116" t="s">
        <v>248</v>
      </c>
      <c r="O77" s="145" t="s">
        <v>122</v>
      </c>
      <c r="P77" s="117"/>
      <c r="Q77" s="158"/>
      <c r="R77" s="157"/>
      <c r="S77" s="117"/>
      <c r="T77" s="117"/>
      <c r="U77" s="182" t="s">
        <v>249</v>
      </c>
    </row>
    <row r="78" spans="1:21" ht="23.25" customHeight="1">
      <c r="A78" s="226"/>
      <c r="B78" s="234"/>
      <c r="C78" s="235"/>
      <c r="D78" s="236"/>
      <c r="E78" s="239"/>
      <c r="F78" s="238"/>
      <c r="G78" s="234"/>
      <c r="H78" s="245"/>
      <c r="I78" s="142" t="s">
        <v>250</v>
      </c>
      <c r="J78" s="115" t="s">
        <v>141</v>
      </c>
      <c r="K78" s="188" t="s">
        <v>69</v>
      </c>
      <c r="L78" s="159" t="s">
        <v>251</v>
      </c>
      <c r="M78" s="142"/>
      <c r="N78" s="142" t="s">
        <v>252</v>
      </c>
      <c r="O78" s="115" t="s">
        <v>122</v>
      </c>
      <c r="P78" s="117"/>
      <c r="Q78" s="158"/>
      <c r="R78" s="157"/>
      <c r="S78" s="117"/>
      <c r="T78" s="117"/>
      <c r="U78" s="183" t="s">
        <v>253</v>
      </c>
    </row>
    <row r="79" spans="1:21" ht="24.75" customHeight="1">
      <c r="A79" s="226"/>
      <c r="B79" s="234"/>
      <c r="C79" s="235" t="s">
        <v>231</v>
      </c>
      <c r="D79" s="236" t="s">
        <v>179</v>
      </c>
      <c r="E79" s="239"/>
      <c r="F79" s="238"/>
      <c r="G79" s="234"/>
      <c r="H79" s="234" t="s">
        <v>254</v>
      </c>
      <c r="I79" s="116" t="s">
        <v>255</v>
      </c>
      <c r="J79" s="115" t="s">
        <v>78</v>
      </c>
      <c r="K79" s="188" t="s">
        <v>69</v>
      </c>
      <c r="L79" s="159" t="s">
        <v>256</v>
      </c>
      <c r="M79" s="142"/>
      <c r="N79" s="116" t="s">
        <v>257</v>
      </c>
      <c r="O79" s="143" t="s">
        <v>122</v>
      </c>
      <c r="P79" s="117"/>
      <c r="Q79" s="158"/>
      <c r="R79" s="157"/>
      <c r="S79" s="117"/>
      <c r="T79" s="117"/>
      <c r="U79" s="180"/>
    </row>
    <row r="80" spans="1:21" ht="27" customHeight="1">
      <c r="A80" s="226"/>
      <c r="B80" s="234"/>
      <c r="C80" s="235"/>
      <c r="D80" s="236"/>
      <c r="E80" s="239"/>
      <c r="F80" s="238"/>
      <c r="G80" s="234"/>
      <c r="H80" s="234"/>
      <c r="I80" s="234" t="s">
        <v>258</v>
      </c>
      <c r="J80" s="229" t="s">
        <v>141</v>
      </c>
      <c r="K80" s="230" t="s">
        <v>69</v>
      </c>
      <c r="L80" s="159" t="s">
        <v>242</v>
      </c>
      <c r="M80" s="142" t="s">
        <v>71</v>
      </c>
      <c r="N80" s="116" t="s">
        <v>259</v>
      </c>
      <c r="O80" s="146">
        <v>0.45</v>
      </c>
      <c r="P80" s="117"/>
      <c r="Q80" s="158"/>
      <c r="R80" s="157"/>
      <c r="S80" s="117"/>
      <c r="T80" s="117"/>
      <c r="U80" s="180"/>
    </row>
    <row r="81" spans="1:21" ht="24.75">
      <c r="A81" s="226"/>
      <c r="B81" s="234"/>
      <c r="C81" s="235"/>
      <c r="D81" s="236"/>
      <c r="E81" s="239"/>
      <c r="F81" s="238"/>
      <c r="G81" s="234"/>
      <c r="H81" s="234"/>
      <c r="I81" s="234"/>
      <c r="J81" s="229"/>
      <c r="K81" s="230"/>
      <c r="L81" s="167" t="s">
        <v>256</v>
      </c>
      <c r="M81" s="142" t="s">
        <v>71</v>
      </c>
      <c r="N81" s="116" t="s">
        <v>260</v>
      </c>
      <c r="O81" s="146">
        <v>0.7</v>
      </c>
      <c r="P81" s="117"/>
      <c r="Q81" s="158"/>
      <c r="R81" s="157"/>
      <c r="S81" s="117"/>
      <c r="T81" s="117"/>
      <c r="U81" s="180"/>
    </row>
    <row r="82" spans="1:21" ht="24">
      <c r="A82" s="226"/>
      <c r="B82" s="234"/>
      <c r="C82" s="235"/>
      <c r="D82" s="236"/>
      <c r="E82" s="239"/>
      <c r="F82" s="238"/>
      <c r="G82" s="234"/>
      <c r="H82" s="234"/>
      <c r="I82" s="116" t="s">
        <v>261</v>
      </c>
      <c r="J82" s="115" t="s">
        <v>78</v>
      </c>
      <c r="K82" s="188" t="s">
        <v>69</v>
      </c>
      <c r="L82" s="159" t="s">
        <v>256</v>
      </c>
      <c r="M82" s="142"/>
      <c r="N82" s="142" t="s">
        <v>262</v>
      </c>
      <c r="O82" s="115" t="s">
        <v>60</v>
      </c>
      <c r="P82" s="117"/>
      <c r="Q82" s="158"/>
      <c r="R82" s="157"/>
      <c r="S82" s="117"/>
      <c r="T82" s="117"/>
      <c r="U82" s="180"/>
    </row>
    <row r="83" spans="1:21" ht="24">
      <c r="A83" s="226"/>
      <c r="B83" s="234"/>
      <c r="C83" s="235"/>
      <c r="D83" s="236"/>
      <c r="E83" s="239"/>
      <c r="F83" s="238"/>
      <c r="G83" s="234"/>
      <c r="H83" s="234"/>
      <c r="I83" s="118" t="s">
        <v>263</v>
      </c>
      <c r="J83" s="115" t="s">
        <v>89</v>
      </c>
      <c r="K83" s="188" t="s">
        <v>69</v>
      </c>
      <c r="L83" s="159" t="s">
        <v>256</v>
      </c>
      <c r="M83" s="142" t="s">
        <v>71</v>
      </c>
      <c r="N83" s="118" t="s">
        <v>264</v>
      </c>
      <c r="O83" s="120">
        <v>1.08</v>
      </c>
      <c r="P83" s="117"/>
      <c r="Q83" s="158"/>
      <c r="R83" s="157"/>
      <c r="S83" s="117"/>
      <c r="T83" s="117"/>
      <c r="U83" s="180"/>
    </row>
    <row r="84" spans="1:21" ht="72">
      <c r="A84" s="226"/>
      <c r="B84" s="234"/>
      <c r="C84" s="235"/>
      <c r="D84" s="236"/>
      <c r="E84" s="239"/>
      <c r="F84" s="238"/>
      <c r="G84" s="234"/>
      <c r="H84" s="234"/>
      <c r="I84" s="118" t="s">
        <v>265</v>
      </c>
      <c r="J84" s="115" t="s">
        <v>89</v>
      </c>
      <c r="K84" s="188" t="s">
        <v>69</v>
      </c>
      <c r="L84" s="159" t="s">
        <v>251</v>
      </c>
      <c r="M84" s="142"/>
      <c r="N84" s="142" t="s">
        <v>266</v>
      </c>
      <c r="O84" s="115" t="s">
        <v>122</v>
      </c>
      <c r="P84" s="117"/>
      <c r="Q84" s="158"/>
      <c r="R84" s="157"/>
      <c r="S84" s="117"/>
      <c r="T84" s="117"/>
      <c r="U84" s="183" t="s">
        <v>267</v>
      </c>
    </row>
    <row r="85" spans="1:21" ht="24.75" customHeight="1">
      <c r="A85" s="226"/>
      <c r="B85" s="234"/>
      <c r="C85" s="235"/>
      <c r="D85" s="236"/>
      <c r="E85" s="239"/>
      <c r="F85" s="238"/>
      <c r="G85" s="234"/>
      <c r="H85" s="234"/>
      <c r="I85" s="234" t="s">
        <v>268</v>
      </c>
      <c r="J85" s="229" t="s">
        <v>78</v>
      </c>
      <c r="K85" s="230" t="s">
        <v>69</v>
      </c>
      <c r="L85" s="159" t="s">
        <v>256</v>
      </c>
      <c r="M85" s="142" t="s">
        <v>80</v>
      </c>
      <c r="N85" s="116" t="s">
        <v>269</v>
      </c>
      <c r="O85" s="120">
        <v>4.88</v>
      </c>
      <c r="P85" s="117"/>
      <c r="Q85" s="158"/>
      <c r="R85" s="157"/>
      <c r="S85" s="117"/>
      <c r="T85" s="117"/>
      <c r="U85" s="180"/>
    </row>
    <row r="86" spans="1:21" ht="47.25" customHeight="1">
      <c r="A86" s="226"/>
      <c r="B86" s="234"/>
      <c r="C86" s="235"/>
      <c r="D86" s="236"/>
      <c r="E86" s="239"/>
      <c r="F86" s="238"/>
      <c r="G86" s="234"/>
      <c r="H86" s="234"/>
      <c r="I86" s="234"/>
      <c r="J86" s="229"/>
      <c r="K86" s="230"/>
      <c r="L86" s="159" t="s">
        <v>256</v>
      </c>
      <c r="M86" s="142"/>
      <c r="N86" s="116" t="s">
        <v>270</v>
      </c>
      <c r="O86" s="115" t="s">
        <v>122</v>
      </c>
      <c r="P86" s="117"/>
      <c r="Q86" s="158"/>
      <c r="R86" s="157"/>
      <c r="S86" s="117"/>
      <c r="T86" s="117"/>
      <c r="U86" s="164" t="s">
        <v>271</v>
      </c>
    </row>
    <row r="87" spans="1:21" ht="24.75" customHeight="1">
      <c r="A87" s="226"/>
      <c r="B87" s="234"/>
      <c r="C87" s="235" t="s">
        <v>231</v>
      </c>
      <c r="D87" s="236" t="s">
        <v>179</v>
      </c>
      <c r="E87" s="239"/>
      <c r="F87" s="238"/>
      <c r="G87" s="234"/>
      <c r="H87" s="234" t="s">
        <v>272</v>
      </c>
      <c r="I87" s="234" t="s">
        <v>273</v>
      </c>
      <c r="J87" s="229" t="s">
        <v>89</v>
      </c>
      <c r="K87" s="230" t="s">
        <v>69</v>
      </c>
      <c r="L87" s="159" t="s">
        <v>236</v>
      </c>
      <c r="M87" s="142" t="s">
        <v>71</v>
      </c>
      <c r="N87" s="116" t="s">
        <v>274</v>
      </c>
      <c r="O87" s="120">
        <v>1.1100000000000001</v>
      </c>
      <c r="P87" s="117"/>
      <c r="Q87" s="158"/>
      <c r="R87" s="157"/>
      <c r="S87" s="117"/>
      <c r="T87" s="117"/>
      <c r="U87" s="164" t="s">
        <v>275</v>
      </c>
    </row>
    <row r="88" spans="1:21" ht="60.75" customHeight="1">
      <c r="A88" s="226"/>
      <c r="B88" s="234"/>
      <c r="C88" s="235"/>
      <c r="D88" s="236"/>
      <c r="E88" s="239"/>
      <c r="F88" s="238"/>
      <c r="G88" s="234"/>
      <c r="H88" s="234"/>
      <c r="I88" s="234"/>
      <c r="J88" s="229"/>
      <c r="K88" s="230"/>
      <c r="L88" s="159" t="s">
        <v>236</v>
      </c>
      <c r="M88" s="142" t="s">
        <v>91</v>
      </c>
      <c r="N88" s="116" t="s">
        <v>276</v>
      </c>
      <c r="O88" s="120">
        <v>0</v>
      </c>
      <c r="P88" s="117"/>
      <c r="Q88" s="158"/>
      <c r="R88" s="157"/>
      <c r="S88" s="117"/>
      <c r="T88" s="117"/>
      <c r="U88" s="164" t="s">
        <v>277</v>
      </c>
    </row>
    <row r="89" spans="1:21" ht="24.75" customHeight="1">
      <c r="A89" s="226"/>
      <c r="B89" s="234"/>
      <c r="C89" s="235"/>
      <c r="D89" s="236"/>
      <c r="E89" s="239"/>
      <c r="F89" s="238"/>
      <c r="G89" s="234"/>
      <c r="H89" s="234"/>
      <c r="I89" s="234"/>
      <c r="J89" s="229"/>
      <c r="K89" s="230"/>
      <c r="L89" s="159" t="s">
        <v>236</v>
      </c>
      <c r="M89" s="142" t="s">
        <v>71</v>
      </c>
      <c r="N89" s="116" t="s">
        <v>278</v>
      </c>
      <c r="O89" s="120">
        <v>0.81</v>
      </c>
      <c r="P89" s="117"/>
      <c r="Q89" s="158"/>
      <c r="R89" s="157"/>
      <c r="S89" s="117"/>
      <c r="T89" s="117"/>
      <c r="U89" s="180"/>
    </row>
    <row r="90" spans="1:21" ht="87.75" customHeight="1">
      <c r="A90" s="226"/>
      <c r="B90" s="234"/>
      <c r="C90" s="181" t="s">
        <v>222</v>
      </c>
      <c r="D90" s="236"/>
      <c r="E90" s="239"/>
      <c r="F90" s="238"/>
      <c r="G90" s="234"/>
      <c r="H90" s="234"/>
      <c r="I90" s="142" t="s">
        <v>279</v>
      </c>
      <c r="J90" s="115" t="s">
        <v>89</v>
      </c>
      <c r="K90" s="185" t="s">
        <v>280</v>
      </c>
      <c r="L90" s="159" t="s">
        <v>281</v>
      </c>
      <c r="M90" s="142" t="s">
        <v>71</v>
      </c>
      <c r="N90" s="142" t="s">
        <v>282</v>
      </c>
      <c r="O90" s="120">
        <v>0.33</v>
      </c>
      <c r="P90" s="117"/>
      <c r="Q90" s="158"/>
      <c r="R90" s="157"/>
      <c r="S90" s="117"/>
      <c r="T90" s="117"/>
      <c r="U90" s="180"/>
    </row>
    <row r="91" spans="1:21" ht="120">
      <c r="A91" s="226"/>
      <c r="B91" s="234"/>
      <c r="C91" s="164" t="s">
        <v>231</v>
      </c>
      <c r="D91" s="236"/>
      <c r="E91" s="239"/>
      <c r="F91" s="238"/>
      <c r="G91" s="234"/>
      <c r="H91" s="234"/>
      <c r="I91" s="116" t="s">
        <v>283</v>
      </c>
      <c r="J91" s="115" t="s">
        <v>89</v>
      </c>
      <c r="K91" s="188" t="s">
        <v>69</v>
      </c>
      <c r="L91" s="159" t="s">
        <v>242</v>
      </c>
      <c r="M91" s="142" t="s">
        <v>91</v>
      </c>
      <c r="N91" s="142" t="s">
        <v>284</v>
      </c>
      <c r="O91" s="120">
        <v>0</v>
      </c>
      <c r="P91" s="117"/>
      <c r="Q91" s="158"/>
      <c r="R91" s="157"/>
      <c r="S91" s="117"/>
      <c r="T91" s="117"/>
      <c r="U91" s="183" t="s">
        <v>285</v>
      </c>
    </row>
    <row r="92" spans="1:21" ht="144.75">
      <c r="A92" s="226"/>
      <c r="B92" s="234"/>
      <c r="C92" s="181" t="s">
        <v>222</v>
      </c>
      <c r="D92" s="236"/>
      <c r="E92" s="239"/>
      <c r="F92" s="238"/>
      <c r="G92" s="234"/>
      <c r="H92" s="234"/>
      <c r="I92" s="116" t="s">
        <v>286</v>
      </c>
      <c r="J92" s="115" t="s">
        <v>89</v>
      </c>
      <c r="K92" s="185" t="s">
        <v>280</v>
      </c>
      <c r="L92" s="159" t="s">
        <v>242</v>
      </c>
      <c r="M92" s="142" t="s">
        <v>80</v>
      </c>
      <c r="N92" s="142" t="s">
        <v>287</v>
      </c>
      <c r="O92" s="146">
        <v>1</v>
      </c>
      <c r="P92" s="117"/>
      <c r="Q92" s="158"/>
      <c r="R92" s="157"/>
      <c r="S92" s="117"/>
      <c r="T92" s="117"/>
      <c r="U92" s="180"/>
    </row>
    <row r="93" spans="1:21" ht="120">
      <c r="A93" s="226"/>
      <c r="B93" s="234"/>
      <c r="C93" s="164" t="s">
        <v>231</v>
      </c>
      <c r="D93" s="236"/>
      <c r="E93" s="239"/>
      <c r="F93" s="238"/>
      <c r="G93" s="234"/>
      <c r="H93" s="234"/>
      <c r="I93" s="116" t="s">
        <v>288</v>
      </c>
      <c r="J93" s="115" t="s">
        <v>141</v>
      </c>
      <c r="K93" s="188" t="s">
        <v>69</v>
      </c>
      <c r="L93" s="159" t="s">
        <v>242</v>
      </c>
      <c r="M93" s="142" t="s">
        <v>71</v>
      </c>
      <c r="N93" s="116" t="s">
        <v>289</v>
      </c>
      <c r="O93" s="120">
        <v>0.68</v>
      </c>
      <c r="P93" s="117"/>
      <c r="Q93" s="158"/>
      <c r="R93" s="157"/>
      <c r="S93" s="117"/>
      <c r="T93" s="117"/>
      <c r="U93" s="180"/>
    </row>
    <row r="94" spans="1:21" ht="120">
      <c r="A94" s="226"/>
      <c r="B94" s="234"/>
      <c r="C94" s="164" t="s">
        <v>231</v>
      </c>
      <c r="D94" s="236"/>
      <c r="E94" s="239"/>
      <c r="F94" s="238"/>
      <c r="G94" s="234"/>
      <c r="H94" s="234"/>
      <c r="I94" s="116" t="s">
        <v>290</v>
      </c>
      <c r="J94" s="115" t="s">
        <v>141</v>
      </c>
      <c r="K94" s="188" t="s">
        <v>69</v>
      </c>
      <c r="L94" s="159" t="s">
        <v>251</v>
      </c>
      <c r="M94" s="142"/>
      <c r="N94" s="116" t="s">
        <v>291</v>
      </c>
      <c r="O94" s="115" t="s">
        <v>122</v>
      </c>
      <c r="P94" s="117"/>
      <c r="Q94" s="158"/>
      <c r="R94" s="157"/>
      <c r="S94" s="117"/>
      <c r="T94" s="117"/>
      <c r="U94" s="183" t="s">
        <v>267</v>
      </c>
    </row>
    <row r="95" spans="1:21" ht="144">
      <c r="A95" s="226"/>
      <c r="B95" s="234"/>
      <c r="C95" s="164" t="s">
        <v>222</v>
      </c>
      <c r="D95" s="163" t="s">
        <v>179</v>
      </c>
      <c r="E95" s="239"/>
      <c r="F95" s="238"/>
      <c r="G95" s="234"/>
      <c r="H95" s="116" t="s">
        <v>292</v>
      </c>
      <c r="I95" s="116" t="s">
        <v>293</v>
      </c>
      <c r="J95" s="115" t="s">
        <v>78</v>
      </c>
      <c r="K95" s="188" t="s">
        <v>69</v>
      </c>
      <c r="L95" s="159" t="s">
        <v>217</v>
      </c>
      <c r="M95" s="142" t="s">
        <v>80</v>
      </c>
      <c r="N95" s="116" t="s">
        <v>294</v>
      </c>
      <c r="O95" s="120">
        <v>1</v>
      </c>
      <c r="P95" s="117"/>
      <c r="Q95" s="158"/>
      <c r="R95" s="157"/>
      <c r="S95" s="117"/>
      <c r="T95" s="117"/>
      <c r="U95" s="164" t="s">
        <v>295</v>
      </c>
    </row>
    <row r="96" spans="1:21" ht="27.75" customHeight="1">
      <c r="A96" s="226"/>
      <c r="B96" s="234"/>
      <c r="C96" s="235" t="s">
        <v>231</v>
      </c>
      <c r="D96" s="236" t="s">
        <v>179</v>
      </c>
      <c r="E96" s="239"/>
      <c r="F96" s="238"/>
      <c r="G96" s="234"/>
      <c r="H96" s="234" t="s">
        <v>296</v>
      </c>
      <c r="I96" s="116" t="s">
        <v>297</v>
      </c>
      <c r="J96" s="115" t="s">
        <v>89</v>
      </c>
      <c r="K96" s="188" t="s">
        <v>69</v>
      </c>
      <c r="L96" s="168" t="s">
        <v>236</v>
      </c>
      <c r="M96" s="142" t="s">
        <v>80</v>
      </c>
      <c r="N96" s="116" t="s">
        <v>298</v>
      </c>
      <c r="O96" s="120">
        <v>1</v>
      </c>
      <c r="P96" s="117"/>
      <c r="Q96" s="158"/>
      <c r="R96" s="157"/>
      <c r="S96" s="117"/>
      <c r="T96" s="117"/>
      <c r="U96" s="180"/>
    </row>
    <row r="97" spans="1:21">
      <c r="A97" s="226"/>
      <c r="B97" s="234"/>
      <c r="C97" s="235"/>
      <c r="D97" s="236"/>
      <c r="E97" s="239"/>
      <c r="F97" s="238"/>
      <c r="G97" s="234"/>
      <c r="H97" s="234"/>
      <c r="I97" s="118" t="s">
        <v>299</v>
      </c>
      <c r="J97" s="115" t="s">
        <v>89</v>
      </c>
      <c r="K97" s="188" t="s">
        <v>69</v>
      </c>
      <c r="L97" s="169" t="s">
        <v>236</v>
      </c>
      <c r="M97" s="142" t="s">
        <v>71</v>
      </c>
      <c r="N97" s="118" t="s">
        <v>300</v>
      </c>
      <c r="O97" s="146">
        <v>1</v>
      </c>
      <c r="P97" s="117"/>
      <c r="Q97" s="158"/>
      <c r="R97" s="157"/>
      <c r="S97" s="117"/>
      <c r="T97" s="117"/>
      <c r="U97" s="180"/>
    </row>
    <row r="98" spans="1:21" ht="168">
      <c r="A98" s="226"/>
      <c r="B98" s="234"/>
      <c r="C98" s="235"/>
      <c r="D98" s="236"/>
      <c r="E98" s="239"/>
      <c r="F98" s="238"/>
      <c r="G98" s="234"/>
      <c r="H98" s="234"/>
      <c r="I98" s="116" t="s">
        <v>301</v>
      </c>
      <c r="J98" s="115" t="s">
        <v>78</v>
      </c>
      <c r="K98" s="188" t="s">
        <v>69</v>
      </c>
      <c r="L98" s="159" t="s">
        <v>217</v>
      </c>
      <c r="M98" s="142"/>
      <c r="N98" s="116" t="s">
        <v>302</v>
      </c>
      <c r="O98" s="115" t="s">
        <v>60</v>
      </c>
      <c r="P98" s="117"/>
      <c r="Q98" s="158"/>
      <c r="R98" s="157"/>
      <c r="S98" s="117"/>
      <c r="T98" s="117"/>
      <c r="U98" s="164" t="s">
        <v>303</v>
      </c>
    </row>
    <row r="99" spans="1:21" ht="108">
      <c r="A99" s="226"/>
      <c r="B99" s="234"/>
      <c r="C99" s="235"/>
      <c r="D99" s="236"/>
      <c r="E99" s="239"/>
      <c r="F99" s="238"/>
      <c r="G99" s="234"/>
      <c r="H99" s="234"/>
      <c r="I99" s="116" t="s">
        <v>304</v>
      </c>
      <c r="J99" s="115" t="s">
        <v>89</v>
      </c>
      <c r="K99" s="188" t="s">
        <v>69</v>
      </c>
      <c r="L99" s="159" t="s">
        <v>236</v>
      </c>
      <c r="M99" s="142"/>
      <c r="N99" s="142" t="s">
        <v>305</v>
      </c>
      <c r="O99" s="115" t="s">
        <v>60</v>
      </c>
      <c r="P99" s="117"/>
      <c r="Q99" s="158"/>
      <c r="R99" s="157"/>
      <c r="S99" s="117"/>
      <c r="T99" s="117"/>
      <c r="U99" s="164" t="s">
        <v>306</v>
      </c>
    </row>
    <row r="100" spans="1:21" ht="24">
      <c r="A100" s="226"/>
      <c r="B100" s="234"/>
      <c r="C100" s="235"/>
      <c r="D100" s="236"/>
      <c r="E100" s="239"/>
      <c r="F100" s="238"/>
      <c r="G100" s="234"/>
      <c r="H100" s="234"/>
      <c r="I100" s="116" t="s">
        <v>307</v>
      </c>
      <c r="J100" s="115" t="s">
        <v>89</v>
      </c>
      <c r="K100" s="188" t="s">
        <v>69</v>
      </c>
      <c r="L100" s="159" t="s">
        <v>236</v>
      </c>
      <c r="M100" s="142" t="s">
        <v>80</v>
      </c>
      <c r="N100" s="116" t="s">
        <v>308</v>
      </c>
      <c r="O100" s="143">
        <v>1.78</v>
      </c>
      <c r="P100" s="117"/>
      <c r="Q100" s="158"/>
      <c r="R100" s="157"/>
      <c r="S100" s="117"/>
      <c r="T100" s="117"/>
      <c r="U100" s="180"/>
    </row>
    <row r="101" spans="1:21" ht="36">
      <c r="A101" s="226"/>
      <c r="B101" s="234"/>
      <c r="C101" s="235"/>
      <c r="D101" s="236"/>
      <c r="E101" s="239"/>
      <c r="F101" s="238"/>
      <c r="G101" s="234"/>
      <c r="H101" s="234"/>
      <c r="I101" s="116" t="s">
        <v>309</v>
      </c>
      <c r="J101" s="115" t="s">
        <v>89</v>
      </c>
      <c r="K101" s="188" t="s">
        <v>69</v>
      </c>
      <c r="L101" s="167" t="s">
        <v>236</v>
      </c>
      <c r="M101" s="142"/>
      <c r="N101" s="118" t="s">
        <v>310</v>
      </c>
      <c r="O101" s="124" t="s">
        <v>60</v>
      </c>
      <c r="P101" s="117"/>
      <c r="Q101" s="158"/>
      <c r="R101" s="157"/>
      <c r="S101" s="117"/>
      <c r="T101" s="117"/>
      <c r="U101" s="184" t="s">
        <v>311</v>
      </c>
    </row>
    <row r="102" spans="1:21" ht="66" customHeight="1">
      <c r="A102" s="226"/>
      <c r="B102" s="234"/>
      <c r="C102" s="164" t="s">
        <v>151</v>
      </c>
      <c r="D102" s="236" t="s">
        <v>179</v>
      </c>
      <c r="E102" s="239"/>
      <c r="F102" s="238"/>
      <c r="G102" s="234"/>
      <c r="H102" s="234" t="s">
        <v>312</v>
      </c>
      <c r="I102" s="142" t="s">
        <v>313</v>
      </c>
      <c r="J102" s="115" t="s">
        <v>141</v>
      </c>
      <c r="K102" s="188" t="s">
        <v>314</v>
      </c>
      <c r="L102" s="159" t="s">
        <v>251</v>
      </c>
      <c r="M102" s="142" t="s">
        <v>71</v>
      </c>
      <c r="N102" s="142" t="s">
        <v>315</v>
      </c>
      <c r="O102" s="120">
        <v>0.5</v>
      </c>
      <c r="P102" s="117"/>
      <c r="Q102" s="158"/>
      <c r="R102" s="157"/>
      <c r="S102" s="117"/>
      <c r="T102" s="117"/>
      <c r="U102" s="180"/>
    </row>
    <row r="103" spans="1:21" ht="96.75">
      <c r="A103" s="226"/>
      <c r="B103" s="234"/>
      <c r="C103" s="181" t="s">
        <v>316</v>
      </c>
      <c r="D103" s="236"/>
      <c r="E103" s="239"/>
      <c r="F103" s="238"/>
      <c r="G103" s="234"/>
      <c r="H103" s="234"/>
      <c r="I103" s="142" t="s">
        <v>317</v>
      </c>
      <c r="J103" s="115" t="s">
        <v>78</v>
      </c>
      <c r="K103" s="188" t="s">
        <v>314</v>
      </c>
      <c r="L103" s="159" t="s">
        <v>251</v>
      </c>
      <c r="M103" s="142" t="s">
        <v>80</v>
      </c>
      <c r="N103" s="142" t="s">
        <v>318</v>
      </c>
      <c r="O103" s="120">
        <v>1</v>
      </c>
      <c r="P103" s="117"/>
      <c r="Q103" s="158"/>
      <c r="R103" s="157"/>
      <c r="S103" s="117"/>
      <c r="T103" s="117"/>
      <c r="U103" s="180"/>
    </row>
    <row r="104" spans="1:21" ht="120">
      <c r="A104" s="226"/>
      <c r="B104" s="234"/>
      <c r="C104" s="164" t="s">
        <v>231</v>
      </c>
      <c r="D104" s="236"/>
      <c r="E104" s="239"/>
      <c r="F104" s="238"/>
      <c r="G104" s="234"/>
      <c r="H104" s="234"/>
      <c r="I104" s="116" t="s">
        <v>319</v>
      </c>
      <c r="J104" s="115" t="s">
        <v>78</v>
      </c>
      <c r="K104" s="188" t="s">
        <v>69</v>
      </c>
      <c r="L104" s="159" t="s">
        <v>217</v>
      </c>
      <c r="M104" s="142" t="s">
        <v>71</v>
      </c>
      <c r="N104" s="142" t="s">
        <v>320</v>
      </c>
      <c r="O104" s="120">
        <v>0.95</v>
      </c>
      <c r="P104" s="117"/>
      <c r="Q104" s="158"/>
      <c r="R104" s="157"/>
      <c r="S104" s="117"/>
      <c r="T104" s="117"/>
      <c r="U104" s="180"/>
    </row>
    <row r="105" spans="1:21" ht="72.75">
      <c r="A105" s="226"/>
      <c r="B105" s="234"/>
      <c r="C105" s="181" t="s">
        <v>321</v>
      </c>
      <c r="D105" s="236"/>
      <c r="E105" s="239"/>
      <c r="F105" s="238"/>
      <c r="G105" s="234"/>
      <c r="H105" s="234"/>
      <c r="I105" s="142" t="s">
        <v>322</v>
      </c>
      <c r="J105" s="115" t="s">
        <v>141</v>
      </c>
      <c r="K105" s="188" t="s">
        <v>323</v>
      </c>
      <c r="L105" s="159" t="s">
        <v>251</v>
      </c>
      <c r="M105" s="142"/>
      <c r="N105" s="142" t="s">
        <v>324</v>
      </c>
      <c r="O105" s="115" t="s">
        <v>122</v>
      </c>
      <c r="P105" s="117"/>
      <c r="Q105" s="158"/>
      <c r="R105" s="157"/>
      <c r="S105" s="117"/>
      <c r="T105" s="117"/>
      <c r="U105" s="183" t="s">
        <v>253</v>
      </c>
    </row>
    <row r="106" spans="1:21" ht="120">
      <c r="A106" s="226"/>
      <c r="B106" s="234"/>
      <c r="C106" s="164" t="s">
        <v>231</v>
      </c>
      <c r="D106" s="236"/>
      <c r="E106" s="239"/>
      <c r="F106" s="238"/>
      <c r="G106" s="234"/>
      <c r="H106" s="234"/>
      <c r="I106" s="142" t="s">
        <v>325</v>
      </c>
      <c r="J106" s="115" t="s">
        <v>89</v>
      </c>
      <c r="K106" s="188" t="s">
        <v>69</v>
      </c>
      <c r="L106" s="159" t="s">
        <v>251</v>
      </c>
      <c r="M106" s="142" t="s">
        <v>80</v>
      </c>
      <c r="N106" s="142" t="s">
        <v>326</v>
      </c>
      <c r="O106" s="120">
        <v>1</v>
      </c>
      <c r="P106" s="117"/>
      <c r="Q106" s="158"/>
      <c r="R106" s="157"/>
      <c r="S106" s="117"/>
      <c r="T106" s="117"/>
      <c r="U106" s="180"/>
    </row>
    <row r="107" spans="1:21" ht="120">
      <c r="A107" s="226"/>
      <c r="B107" s="234"/>
      <c r="C107" s="164" t="s">
        <v>231</v>
      </c>
      <c r="D107" s="236"/>
      <c r="E107" s="239"/>
      <c r="F107" s="238"/>
      <c r="G107" s="234"/>
      <c r="H107" s="234"/>
      <c r="I107" s="116" t="s">
        <v>327</v>
      </c>
      <c r="J107" s="115" t="s">
        <v>89</v>
      </c>
      <c r="K107" s="188" t="s">
        <v>69</v>
      </c>
      <c r="L107" s="159" t="s">
        <v>251</v>
      </c>
      <c r="M107" s="142" t="s">
        <v>91</v>
      </c>
      <c r="N107" s="142" t="s">
        <v>328</v>
      </c>
      <c r="O107" s="120">
        <v>0</v>
      </c>
      <c r="P107" s="117"/>
      <c r="Q107" s="158"/>
      <c r="R107" s="157"/>
      <c r="S107" s="117"/>
      <c r="T107" s="117"/>
      <c r="U107" s="183" t="s">
        <v>253</v>
      </c>
    </row>
    <row r="108" spans="1:21" ht="132">
      <c r="A108" s="226"/>
      <c r="B108" s="234"/>
      <c r="C108" s="164" t="s">
        <v>87</v>
      </c>
      <c r="D108" s="236"/>
      <c r="E108" s="239"/>
      <c r="F108" s="238"/>
      <c r="G108" s="234"/>
      <c r="H108" s="234"/>
      <c r="I108" s="142" t="s">
        <v>329</v>
      </c>
      <c r="J108" s="115" t="s">
        <v>78</v>
      </c>
      <c r="K108" s="188" t="s">
        <v>90</v>
      </c>
      <c r="L108" s="159" t="s">
        <v>251</v>
      </c>
      <c r="M108" s="142"/>
      <c r="N108" s="142" t="s">
        <v>330</v>
      </c>
      <c r="O108" s="115" t="s">
        <v>122</v>
      </c>
      <c r="P108" s="117"/>
      <c r="Q108" s="158"/>
      <c r="R108" s="157"/>
      <c r="S108" s="117"/>
      <c r="T108" s="117"/>
      <c r="U108" s="183" t="s">
        <v>253</v>
      </c>
    </row>
    <row r="109" spans="1:21" ht="72.75">
      <c r="A109" s="226"/>
      <c r="B109" s="234"/>
      <c r="C109" s="181" t="s">
        <v>321</v>
      </c>
      <c r="D109" s="236"/>
      <c r="E109" s="239"/>
      <c r="F109" s="238"/>
      <c r="G109" s="234"/>
      <c r="H109" s="234"/>
      <c r="I109" s="142" t="s">
        <v>331</v>
      </c>
      <c r="J109" s="115" t="s">
        <v>89</v>
      </c>
      <c r="K109" s="188" t="s">
        <v>323</v>
      </c>
      <c r="L109" s="159" t="s">
        <v>251</v>
      </c>
      <c r="M109" s="142" t="s">
        <v>91</v>
      </c>
      <c r="N109" s="142" t="s">
        <v>332</v>
      </c>
      <c r="O109" s="120">
        <v>0</v>
      </c>
      <c r="P109" s="117"/>
      <c r="Q109" s="158"/>
      <c r="R109" s="157"/>
      <c r="S109" s="117"/>
      <c r="T109" s="117"/>
      <c r="U109" s="183" t="s">
        <v>253</v>
      </c>
    </row>
    <row r="110" spans="1:21" ht="72.75">
      <c r="A110" s="226"/>
      <c r="B110" s="234"/>
      <c r="C110" s="181" t="s">
        <v>321</v>
      </c>
      <c r="D110" s="236"/>
      <c r="E110" s="239"/>
      <c r="F110" s="238"/>
      <c r="G110" s="234"/>
      <c r="H110" s="234"/>
      <c r="I110" s="116" t="s">
        <v>333</v>
      </c>
      <c r="J110" s="115" t="s">
        <v>89</v>
      </c>
      <c r="K110" s="188" t="s">
        <v>323</v>
      </c>
      <c r="L110" s="159" t="s">
        <v>251</v>
      </c>
      <c r="M110" s="142"/>
      <c r="N110" s="142" t="s">
        <v>334</v>
      </c>
      <c r="O110" s="115" t="s">
        <v>122</v>
      </c>
      <c r="P110" s="117"/>
      <c r="Q110" s="158"/>
      <c r="R110" s="157"/>
      <c r="S110" s="117"/>
      <c r="T110" s="117"/>
      <c r="U110" s="183" t="s">
        <v>253</v>
      </c>
    </row>
    <row r="111" spans="1:21" ht="120.75">
      <c r="A111" s="226"/>
      <c r="B111" s="234"/>
      <c r="C111" s="181" t="s">
        <v>231</v>
      </c>
      <c r="D111" s="236"/>
      <c r="E111" s="239"/>
      <c r="F111" s="238"/>
      <c r="G111" s="234"/>
      <c r="H111" s="234"/>
      <c r="I111" s="116" t="s">
        <v>335</v>
      </c>
      <c r="J111" s="115" t="s">
        <v>89</v>
      </c>
      <c r="K111" s="188" t="s">
        <v>69</v>
      </c>
      <c r="L111" s="159" t="s">
        <v>251</v>
      </c>
      <c r="M111" s="142" t="s">
        <v>91</v>
      </c>
      <c r="N111" s="116" t="s">
        <v>336</v>
      </c>
      <c r="O111" s="146">
        <v>0</v>
      </c>
      <c r="P111" s="117"/>
      <c r="Q111" s="158"/>
      <c r="R111" s="157"/>
      <c r="S111" s="117"/>
      <c r="T111" s="117"/>
      <c r="U111" s="183" t="s">
        <v>253</v>
      </c>
    </row>
    <row r="112" spans="1:21" ht="120">
      <c r="A112" s="226"/>
      <c r="B112" s="234"/>
      <c r="C112" s="164" t="s">
        <v>231</v>
      </c>
      <c r="D112" s="236"/>
      <c r="E112" s="239"/>
      <c r="F112" s="238"/>
      <c r="G112" s="234"/>
      <c r="H112" s="234"/>
      <c r="I112" s="142" t="s">
        <v>337</v>
      </c>
      <c r="J112" s="115" t="s">
        <v>89</v>
      </c>
      <c r="K112" s="188" t="s">
        <v>69</v>
      </c>
      <c r="L112" s="159" t="s">
        <v>251</v>
      </c>
      <c r="M112" s="142"/>
      <c r="N112" s="142" t="s">
        <v>338</v>
      </c>
      <c r="O112" s="143" t="s">
        <v>122</v>
      </c>
      <c r="P112" s="117"/>
      <c r="Q112" s="158"/>
      <c r="R112" s="157"/>
      <c r="S112" s="117"/>
      <c r="T112" s="117"/>
      <c r="U112" s="180"/>
    </row>
    <row r="113" spans="1:21" ht="120">
      <c r="A113" s="226"/>
      <c r="B113" s="234"/>
      <c r="C113" s="164" t="s">
        <v>231</v>
      </c>
      <c r="D113" s="236"/>
      <c r="E113" s="239"/>
      <c r="F113" s="238"/>
      <c r="G113" s="234"/>
      <c r="H113" s="234"/>
      <c r="I113" s="142" t="s">
        <v>339</v>
      </c>
      <c r="J113" s="115" t="s">
        <v>89</v>
      </c>
      <c r="K113" s="188" t="s">
        <v>69</v>
      </c>
      <c r="L113" s="159" t="s">
        <v>251</v>
      </c>
      <c r="M113" s="142"/>
      <c r="N113" s="142" t="s">
        <v>340</v>
      </c>
      <c r="O113" s="143" t="s">
        <v>122</v>
      </c>
      <c r="P113" s="117"/>
      <c r="Q113" s="158"/>
      <c r="R113" s="157"/>
      <c r="S113" s="117"/>
      <c r="T113" s="117"/>
      <c r="U113" s="183" t="s">
        <v>253</v>
      </c>
    </row>
    <row r="114" spans="1:21" ht="72">
      <c r="A114" s="226"/>
      <c r="B114" s="234"/>
      <c r="C114" s="164" t="s">
        <v>321</v>
      </c>
      <c r="D114" s="236"/>
      <c r="E114" s="239"/>
      <c r="F114" s="238"/>
      <c r="G114" s="234"/>
      <c r="H114" s="234"/>
      <c r="I114" s="116" t="s">
        <v>341</v>
      </c>
      <c r="J114" s="115" t="s">
        <v>89</v>
      </c>
      <c r="K114" s="188" t="s">
        <v>323</v>
      </c>
      <c r="L114" s="159" t="s">
        <v>251</v>
      </c>
      <c r="M114" s="142" t="s">
        <v>91</v>
      </c>
      <c r="N114" s="116" t="s">
        <v>342</v>
      </c>
      <c r="O114" s="146">
        <v>0</v>
      </c>
      <c r="P114" s="117"/>
      <c r="Q114" s="158"/>
      <c r="R114" s="157"/>
      <c r="S114" s="117"/>
      <c r="T114" s="117"/>
      <c r="U114" s="183" t="s">
        <v>253</v>
      </c>
    </row>
    <row r="115" spans="1:21" ht="72">
      <c r="A115" s="226"/>
      <c r="B115" s="234"/>
      <c r="C115" s="164" t="s">
        <v>321</v>
      </c>
      <c r="D115" s="236"/>
      <c r="E115" s="239"/>
      <c r="F115" s="238"/>
      <c r="G115" s="234"/>
      <c r="H115" s="234"/>
      <c r="I115" s="116" t="s">
        <v>343</v>
      </c>
      <c r="J115" s="115" t="s">
        <v>89</v>
      </c>
      <c r="K115" s="188" t="s">
        <v>323</v>
      </c>
      <c r="L115" s="159" t="s">
        <v>251</v>
      </c>
      <c r="M115" s="142" t="s">
        <v>91</v>
      </c>
      <c r="N115" s="142" t="s">
        <v>344</v>
      </c>
      <c r="O115" s="120">
        <v>0</v>
      </c>
      <c r="P115" s="117"/>
      <c r="Q115" s="158"/>
      <c r="R115" s="157"/>
      <c r="S115" s="117"/>
      <c r="T115" s="117"/>
      <c r="U115" s="183" t="s">
        <v>253</v>
      </c>
    </row>
    <row r="116" spans="1:21" ht="96.75">
      <c r="A116" s="226"/>
      <c r="B116" s="234"/>
      <c r="C116" s="181" t="s">
        <v>316</v>
      </c>
      <c r="D116" s="236"/>
      <c r="E116" s="239"/>
      <c r="F116" s="238"/>
      <c r="G116" s="234"/>
      <c r="H116" s="234"/>
      <c r="I116" s="116" t="s">
        <v>345</v>
      </c>
      <c r="J116" s="115" t="s">
        <v>78</v>
      </c>
      <c r="K116" s="188" t="s">
        <v>314</v>
      </c>
      <c r="L116" s="159" t="s">
        <v>251</v>
      </c>
      <c r="M116" s="142"/>
      <c r="N116" s="142" t="s">
        <v>346</v>
      </c>
      <c r="O116" s="115" t="s">
        <v>122</v>
      </c>
      <c r="P116" s="117"/>
      <c r="Q116" s="158"/>
      <c r="R116" s="157"/>
      <c r="S116" s="117"/>
      <c r="T116" s="117"/>
      <c r="U116" s="183" t="s">
        <v>253</v>
      </c>
    </row>
    <row r="117" spans="1:21" ht="120">
      <c r="A117" s="226"/>
      <c r="B117" s="234"/>
      <c r="C117" s="164" t="s">
        <v>231</v>
      </c>
      <c r="D117" s="236"/>
      <c r="E117" s="239"/>
      <c r="F117" s="238"/>
      <c r="G117" s="234"/>
      <c r="H117" s="234"/>
      <c r="I117" s="116" t="s">
        <v>347</v>
      </c>
      <c r="J117" s="115" t="s">
        <v>78</v>
      </c>
      <c r="K117" s="188" t="s">
        <v>69</v>
      </c>
      <c r="L117" s="159" t="s">
        <v>251</v>
      </c>
      <c r="M117" s="142" t="s">
        <v>71</v>
      </c>
      <c r="N117" s="142" t="s">
        <v>348</v>
      </c>
      <c r="O117" s="120">
        <v>0.25</v>
      </c>
      <c r="P117" s="117"/>
      <c r="Q117" s="158"/>
      <c r="R117" s="157"/>
      <c r="S117" s="117"/>
      <c r="T117" s="117"/>
      <c r="U117" s="180"/>
    </row>
    <row r="118" spans="1:21" ht="96">
      <c r="A118" s="226"/>
      <c r="B118" s="234"/>
      <c r="C118" s="164" t="s">
        <v>316</v>
      </c>
      <c r="D118" s="236"/>
      <c r="E118" s="239"/>
      <c r="F118" s="238"/>
      <c r="G118" s="234"/>
      <c r="H118" s="234"/>
      <c r="I118" s="142" t="s">
        <v>349</v>
      </c>
      <c r="J118" s="115" t="s">
        <v>78</v>
      </c>
      <c r="K118" s="188" t="s">
        <v>314</v>
      </c>
      <c r="L118" s="159" t="s">
        <v>251</v>
      </c>
      <c r="M118" s="142"/>
      <c r="N118" s="142" t="s">
        <v>350</v>
      </c>
      <c r="O118" s="115" t="s">
        <v>122</v>
      </c>
      <c r="P118" s="117"/>
      <c r="Q118" s="158"/>
      <c r="R118" s="157"/>
      <c r="S118" s="117"/>
      <c r="T118" s="117"/>
      <c r="U118" s="183" t="s">
        <v>253</v>
      </c>
    </row>
    <row r="119" spans="1:21" ht="120.75">
      <c r="A119" s="226"/>
      <c r="B119" s="234"/>
      <c r="C119" s="181" t="s">
        <v>231</v>
      </c>
      <c r="D119" s="236"/>
      <c r="E119" s="239"/>
      <c r="F119" s="238"/>
      <c r="G119" s="234"/>
      <c r="H119" s="234"/>
      <c r="I119" s="142" t="s">
        <v>351</v>
      </c>
      <c r="J119" s="115" t="s">
        <v>89</v>
      </c>
      <c r="K119" s="188" t="s">
        <v>69</v>
      </c>
      <c r="L119" s="159" t="s">
        <v>242</v>
      </c>
      <c r="M119" s="142"/>
      <c r="N119" s="142" t="s">
        <v>352</v>
      </c>
      <c r="O119" s="115" t="s">
        <v>122</v>
      </c>
      <c r="P119" s="117"/>
      <c r="Q119" s="158"/>
      <c r="R119" s="157"/>
      <c r="S119" s="117"/>
      <c r="T119" s="117"/>
      <c r="U119" s="164" t="s">
        <v>353</v>
      </c>
    </row>
    <row r="120" spans="1:21" ht="120">
      <c r="A120" s="226"/>
      <c r="B120" s="234"/>
      <c r="C120" s="164" t="s">
        <v>231</v>
      </c>
      <c r="D120" s="236"/>
      <c r="E120" s="239"/>
      <c r="F120" s="238"/>
      <c r="G120" s="234"/>
      <c r="H120" s="234"/>
      <c r="I120" s="116" t="s">
        <v>354</v>
      </c>
      <c r="J120" s="115" t="s">
        <v>89</v>
      </c>
      <c r="K120" s="188" t="s">
        <v>69</v>
      </c>
      <c r="L120" s="159" t="s">
        <v>242</v>
      </c>
      <c r="M120" s="142" t="s">
        <v>71</v>
      </c>
      <c r="N120" s="142" t="s">
        <v>355</v>
      </c>
      <c r="O120" s="120">
        <v>0.93</v>
      </c>
      <c r="P120" s="117"/>
      <c r="Q120" s="158"/>
      <c r="R120" s="157"/>
      <c r="S120" s="117"/>
      <c r="T120" s="117"/>
      <c r="U120" s="164" t="s">
        <v>356</v>
      </c>
    </row>
    <row r="121" spans="1:21" ht="120">
      <c r="A121" s="226"/>
      <c r="B121" s="234"/>
      <c r="C121" s="164" t="s">
        <v>231</v>
      </c>
      <c r="D121" s="236"/>
      <c r="E121" s="239"/>
      <c r="F121" s="238"/>
      <c r="G121" s="234"/>
      <c r="H121" s="234"/>
      <c r="I121" s="142" t="s">
        <v>357</v>
      </c>
      <c r="J121" s="115" t="s">
        <v>141</v>
      </c>
      <c r="K121" s="188" t="s">
        <v>69</v>
      </c>
      <c r="L121" s="159" t="s">
        <v>358</v>
      </c>
      <c r="M121" s="142"/>
      <c r="N121" s="142" t="s">
        <v>359</v>
      </c>
      <c r="O121" s="115" t="s">
        <v>122</v>
      </c>
      <c r="P121" s="117"/>
      <c r="Q121" s="158"/>
      <c r="R121" s="157"/>
      <c r="S121" s="117"/>
      <c r="T121" s="117"/>
      <c r="U121" s="183" t="s">
        <v>267</v>
      </c>
    </row>
    <row r="122" spans="1:21" ht="93" customHeight="1">
      <c r="A122" s="226"/>
      <c r="B122" s="234"/>
      <c r="C122" s="235" t="s">
        <v>87</v>
      </c>
      <c r="D122" s="236" t="s">
        <v>179</v>
      </c>
      <c r="E122" s="239"/>
      <c r="F122" s="238"/>
      <c r="G122" s="234"/>
      <c r="H122" s="234" t="s">
        <v>360</v>
      </c>
      <c r="I122" s="116" t="s">
        <v>361</v>
      </c>
      <c r="J122" s="115" t="s">
        <v>89</v>
      </c>
      <c r="K122" s="188" t="s">
        <v>90</v>
      </c>
      <c r="L122" s="159" t="s">
        <v>251</v>
      </c>
      <c r="M122" s="142"/>
      <c r="N122" s="116" t="s">
        <v>362</v>
      </c>
      <c r="O122" s="115" t="s">
        <v>122</v>
      </c>
      <c r="P122" s="117"/>
      <c r="Q122" s="158"/>
      <c r="R122" s="157"/>
      <c r="S122" s="117"/>
      <c r="T122" s="117"/>
      <c r="U122" s="183" t="s">
        <v>253</v>
      </c>
    </row>
    <row r="123" spans="1:21" ht="72">
      <c r="A123" s="226"/>
      <c r="B123" s="234"/>
      <c r="C123" s="235"/>
      <c r="D123" s="236"/>
      <c r="E123" s="239"/>
      <c r="F123" s="238"/>
      <c r="G123" s="234"/>
      <c r="H123" s="234"/>
      <c r="I123" s="116" t="s">
        <v>363</v>
      </c>
      <c r="J123" s="115" t="s">
        <v>89</v>
      </c>
      <c r="K123" s="188" t="s">
        <v>90</v>
      </c>
      <c r="L123" s="159" t="s">
        <v>251</v>
      </c>
      <c r="M123" s="142"/>
      <c r="N123" s="116" t="s">
        <v>364</v>
      </c>
      <c r="O123" s="115" t="s">
        <v>122</v>
      </c>
      <c r="P123" s="117"/>
      <c r="Q123" s="158"/>
      <c r="R123" s="157"/>
      <c r="S123" s="117"/>
      <c r="T123" s="117"/>
      <c r="U123" s="183" t="s">
        <v>253</v>
      </c>
    </row>
    <row r="124" spans="1:21" ht="36" customHeight="1">
      <c r="A124" s="226"/>
      <c r="B124" s="234"/>
      <c r="C124" s="235"/>
      <c r="D124" s="236"/>
      <c r="E124" s="239"/>
      <c r="F124" s="238"/>
      <c r="G124" s="234"/>
      <c r="H124" s="234"/>
      <c r="I124" s="116" t="s">
        <v>365</v>
      </c>
      <c r="J124" s="115" t="s">
        <v>89</v>
      </c>
      <c r="K124" s="188" t="s">
        <v>90</v>
      </c>
      <c r="L124" s="159" t="s">
        <v>251</v>
      </c>
      <c r="M124" s="142"/>
      <c r="N124" s="116" t="s">
        <v>366</v>
      </c>
      <c r="O124" s="115" t="s">
        <v>122</v>
      </c>
      <c r="P124" s="117"/>
      <c r="Q124" s="158"/>
      <c r="R124" s="157"/>
      <c r="S124" s="117"/>
      <c r="T124" s="117"/>
      <c r="U124" s="183" t="s">
        <v>253</v>
      </c>
    </row>
    <row r="125" spans="1:21" ht="72">
      <c r="A125" s="226"/>
      <c r="B125" s="234"/>
      <c r="C125" s="235"/>
      <c r="D125" s="236"/>
      <c r="E125" s="239"/>
      <c r="F125" s="238"/>
      <c r="G125" s="234"/>
      <c r="H125" s="234"/>
      <c r="I125" s="116" t="s">
        <v>367</v>
      </c>
      <c r="J125" s="115" t="s">
        <v>89</v>
      </c>
      <c r="K125" s="188" t="s">
        <v>90</v>
      </c>
      <c r="L125" s="159" t="s">
        <v>251</v>
      </c>
      <c r="M125" s="142"/>
      <c r="N125" s="116" t="s">
        <v>368</v>
      </c>
      <c r="O125" s="115" t="s">
        <v>122</v>
      </c>
      <c r="P125" s="117"/>
      <c r="Q125" s="158"/>
      <c r="R125" s="157"/>
      <c r="S125" s="117"/>
      <c r="T125" s="117"/>
      <c r="U125" s="183" t="s">
        <v>253</v>
      </c>
    </row>
    <row r="126" spans="1:21" ht="72">
      <c r="A126" s="226"/>
      <c r="B126" s="234"/>
      <c r="C126" s="235"/>
      <c r="D126" s="236"/>
      <c r="E126" s="239"/>
      <c r="F126" s="238"/>
      <c r="G126" s="234"/>
      <c r="H126" s="234"/>
      <c r="I126" s="116" t="s">
        <v>369</v>
      </c>
      <c r="J126" s="115" t="s">
        <v>89</v>
      </c>
      <c r="K126" s="188" t="s">
        <v>90</v>
      </c>
      <c r="L126" s="159" t="s">
        <v>251</v>
      </c>
      <c r="M126" s="142"/>
      <c r="N126" s="116" t="s">
        <v>370</v>
      </c>
      <c r="O126" s="115" t="s">
        <v>122</v>
      </c>
      <c r="P126" s="117"/>
      <c r="Q126" s="158"/>
      <c r="R126" s="157"/>
      <c r="S126" s="117"/>
      <c r="T126" s="117"/>
      <c r="U126" s="183" t="s">
        <v>253</v>
      </c>
    </row>
    <row r="127" spans="1:21" ht="72">
      <c r="A127" s="226"/>
      <c r="B127" s="234"/>
      <c r="C127" s="235"/>
      <c r="D127" s="236"/>
      <c r="E127" s="239"/>
      <c r="F127" s="238"/>
      <c r="G127" s="234"/>
      <c r="H127" s="234"/>
      <c r="I127" s="116" t="s">
        <v>371</v>
      </c>
      <c r="J127" s="115" t="s">
        <v>89</v>
      </c>
      <c r="K127" s="188" t="s">
        <v>90</v>
      </c>
      <c r="L127" s="159" t="s">
        <v>251</v>
      </c>
      <c r="M127" s="142"/>
      <c r="N127" s="116" t="s">
        <v>372</v>
      </c>
      <c r="O127" s="115" t="s">
        <v>122</v>
      </c>
      <c r="P127" s="117"/>
      <c r="Q127" s="158"/>
      <c r="R127" s="157"/>
      <c r="S127" s="117"/>
      <c r="T127" s="117"/>
      <c r="U127" s="183" t="s">
        <v>253</v>
      </c>
    </row>
    <row r="128" spans="1:21" ht="120.75">
      <c r="A128" s="226"/>
      <c r="B128" s="234"/>
      <c r="C128" s="181" t="s">
        <v>231</v>
      </c>
      <c r="D128" s="163" t="s">
        <v>179</v>
      </c>
      <c r="E128" s="239"/>
      <c r="F128" s="238"/>
      <c r="G128" s="234"/>
      <c r="H128" s="116" t="s">
        <v>373</v>
      </c>
      <c r="I128" s="116" t="s">
        <v>373</v>
      </c>
      <c r="J128" s="115" t="s">
        <v>141</v>
      </c>
      <c r="K128" s="188" t="s">
        <v>69</v>
      </c>
      <c r="L128" s="159" t="s">
        <v>251</v>
      </c>
      <c r="M128" s="142"/>
      <c r="N128" s="116" t="s">
        <v>374</v>
      </c>
      <c r="O128" s="115" t="s">
        <v>122</v>
      </c>
      <c r="P128" s="117"/>
      <c r="Q128" s="158"/>
      <c r="R128" s="157"/>
      <c r="S128" s="117"/>
      <c r="T128" s="117"/>
      <c r="U128" s="183" t="s">
        <v>267</v>
      </c>
    </row>
    <row r="129" spans="1:21" ht="120">
      <c r="A129" s="226"/>
      <c r="B129" s="234"/>
      <c r="C129" s="164" t="s">
        <v>231</v>
      </c>
      <c r="D129" s="163" t="s">
        <v>179</v>
      </c>
      <c r="E129" s="239"/>
      <c r="F129" s="238"/>
      <c r="G129" s="234"/>
      <c r="H129" s="116" t="s">
        <v>375</v>
      </c>
      <c r="I129" s="116" t="s">
        <v>375</v>
      </c>
      <c r="J129" s="115" t="s">
        <v>141</v>
      </c>
      <c r="K129" s="188" t="s">
        <v>69</v>
      </c>
      <c r="L129" s="159" t="s">
        <v>251</v>
      </c>
      <c r="M129" s="142"/>
      <c r="N129" s="116" t="s">
        <v>376</v>
      </c>
      <c r="O129" s="115" t="s">
        <v>122</v>
      </c>
      <c r="P129" s="117"/>
      <c r="Q129" s="158"/>
      <c r="R129" s="157"/>
      <c r="S129" s="117"/>
      <c r="T129" s="117"/>
      <c r="U129" s="183" t="s">
        <v>267</v>
      </c>
    </row>
    <row r="130" spans="1:21" ht="24">
      <c r="A130" s="157" t="str">
        <f>IF(C130="","",IFERROR(_xlfn.IFS(C130='MARCO E'!$C$3,'MARCO E'!$A$3,C130='MARCO E'!$C$4,'MARCO E'!$A$4,C130='MARCO E'!$C$5,'MARCO E'!$A$5,C130='MARCO E'!$C$6,'MARCO E'!$A$6,C130='MARCO E'!$C$7,'MARCO E'!$A$7,C130='MARCO E'!$C$8,'MARCO E'!$A$8,C130='MARCO E'!$C$9,'MARCO E'!$A$9,C130='MARCO E'!$C$10,'MARCO E'!$A$10,C130='MARCO E'!$C$11,'MARCO E'!$A$11,C130='MARCO E'!$C$12,'MARCO E'!$A$12,C130='MARCO E'!$C$13,'MARCO E'!$A$13,C130='MARCO E'!$C$14,'MARCO E'!$A$14,C130='MARCO E'!$C$15,'MARCO E'!$A$15,C130='MARCO E'!$C$16,'MARCO E'!$A$16,C130='MARCO E'!$C$17,'MARCO E'!$A$17,C130='MARCO E'!$C$18,'MARCO E'!$A$18,C130='MARCO E'!$C$19,'MARCO E'!$A$19,C130='MARCO E'!$C$20,'MARCO E'!$A$20,C130='MARCO E'!$C$21,'MARCO E'!$A$21,C130='MARCO E'!$C$22,'MARCO E'!$A$22,C130='MARCO E'!$C$23,'MARCO E'!$A$23,C130='MARCO E'!$C$24,'MARCO E'!$A$24,C130='MARCO E'!$C$25,'MARCO E'!$A$25,C130='MARCO E'!$C$26,'MARCO E'!$A$26),""))</f>
        <v/>
      </c>
      <c r="B130" s="136" t="str">
        <f>IF(C130="","",IFERROR(_xlfn.IFS(C130='MARCO E'!$C$3,'MARCO E'!$B$3,C130='MARCO E'!$C$4,'MARCO E'!$B$4,C130='MARCO E'!$C$5,'MARCO E'!$B$5,C130='MARCO E'!$C$6,'MARCO E'!$B$6,C130='MARCO E'!$C$7,'MARCO E'!$B$7,C130='MARCO E'!$C$8,'MARCO E'!$B$8,C130='MARCO E'!$C$9,'MARCO E'!$B$9,C130='MARCO E'!$C$10,'MARCO E'!$B$10,C130='MARCO E'!$C$11,'MARCO E'!$B$11,C130='MARCO E'!$C$12,'MARCO E'!$B$12,C130='MARCO E'!$C$13,'MARCO E'!$B$13,C130='MARCO E'!$C$14,'MARCO E'!$B$14,C130='MARCO E'!$C$15,'MARCO E'!$B$15,C130='MARCO E'!$C$16,'MARCO E'!$B$16,C130='MARCO E'!$C$17,'MARCO E'!$B$17,C130='MARCO E'!$C$18,'MARCO E'!$B$18,C130='MARCO E'!$C$19,'MARCO E'!$B$19,C130='MARCO E'!$C$20,'MARCO E'!$B$20,C130='MARCO E'!$C$21,'MARCO E'!$B$21,C130='MARCO E'!$C$22,'MARCO E'!$B$22,C130='MARCO E'!$C$23,'MARCO E'!$B$23,C130='MARCO E'!$C$24,'MARCO E'!$B$24,C130='MARCO E'!$C$25,'MARCO E'!$B$25,C130='MARCO E'!$C$26,'MARCO E'!$B$26),""))</f>
        <v/>
      </c>
      <c r="C130" s="209"/>
      <c r="D130" s="191"/>
      <c r="E130" s="132" t="s">
        <v>136</v>
      </c>
      <c r="F130" s="147" t="s">
        <v>377</v>
      </c>
      <c r="G130" s="138" t="s">
        <v>378</v>
      </c>
      <c r="H130" s="131"/>
      <c r="I130" s="139" t="s">
        <v>177</v>
      </c>
      <c r="J130" s="129" t="s">
        <v>60</v>
      </c>
      <c r="K130" s="158"/>
      <c r="L130" s="157"/>
      <c r="M130" s="115"/>
      <c r="N130" s="118"/>
      <c r="O130" s="115"/>
      <c r="P130" s="117"/>
      <c r="Q130" s="158"/>
      <c r="R130" s="157"/>
      <c r="S130" s="117"/>
      <c r="T130" s="117"/>
      <c r="U130" s="176"/>
    </row>
    <row r="131" spans="1:21" ht="57.75" customHeight="1">
      <c r="A131" s="226" t="s">
        <v>379</v>
      </c>
      <c r="B131" s="228" t="s">
        <v>380</v>
      </c>
      <c r="C131" s="268" t="s">
        <v>381</v>
      </c>
      <c r="D131" s="157"/>
      <c r="E131" s="239" t="s">
        <v>136</v>
      </c>
      <c r="F131" s="273"/>
      <c r="G131" s="231" t="s">
        <v>382</v>
      </c>
      <c r="H131" s="231" t="s">
        <v>383</v>
      </c>
      <c r="I131" s="228" t="s">
        <v>384</v>
      </c>
      <c r="J131" s="229" t="s">
        <v>68</v>
      </c>
      <c r="K131" s="232" t="s">
        <v>385</v>
      </c>
      <c r="L131" s="162" t="s">
        <v>386</v>
      </c>
      <c r="M131" s="115" t="s">
        <v>122</v>
      </c>
      <c r="N131" s="114" t="s">
        <v>387</v>
      </c>
      <c r="O131" s="231" t="s">
        <v>122</v>
      </c>
      <c r="P131" s="117"/>
      <c r="Q131" s="158"/>
      <c r="R131" s="157"/>
      <c r="S131" s="117"/>
      <c r="T131" s="117"/>
      <c r="U131" s="158"/>
    </row>
    <row r="132" spans="1:21" ht="46.5" customHeight="1">
      <c r="A132" s="226"/>
      <c r="B132" s="228"/>
      <c r="C132" s="268"/>
      <c r="D132" s="157"/>
      <c r="E132" s="239"/>
      <c r="F132" s="273"/>
      <c r="G132" s="231"/>
      <c r="H132" s="231"/>
      <c r="I132" s="228"/>
      <c r="J132" s="229"/>
      <c r="K132" s="232"/>
      <c r="L132" s="162" t="s">
        <v>170</v>
      </c>
      <c r="M132" s="115" t="s">
        <v>122</v>
      </c>
      <c r="N132" s="148" t="s">
        <v>388</v>
      </c>
      <c r="O132" s="231"/>
      <c r="P132" s="117"/>
      <c r="Q132" s="158"/>
      <c r="R132" s="157"/>
      <c r="S132" s="117"/>
      <c r="T132" s="117"/>
      <c r="U132" s="158"/>
    </row>
    <row r="133" spans="1:21" ht="79.5" customHeight="1">
      <c r="A133" s="226"/>
      <c r="B133" s="228"/>
      <c r="C133" s="268"/>
      <c r="D133" s="157"/>
      <c r="E133" s="239"/>
      <c r="F133" s="273"/>
      <c r="G133" s="231"/>
      <c r="H133" s="231"/>
      <c r="I133" s="228" t="s">
        <v>389</v>
      </c>
      <c r="J133" s="229"/>
      <c r="K133" s="232"/>
      <c r="L133" s="237" t="s">
        <v>390</v>
      </c>
      <c r="M133" s="114" t="s">
        <v>185</v>
      </c>
      <c r="N133" s="148" t="s">
        <v>391</v>
      </c>
      <c r="O133" s="231" t="s">
        <v>122</v>
      </c>
      <c r="P133" s="117"/>
      <c r="Q133" s="158"/>
      <c r="R133" s="157"/>
      <c r="S133" s="117"/>
      <c r="T133" s="117"/>
      <c r="U133" s="164" t="s">
        <v>392</v>
      </c>
    </row>
    <row r="134" spans="1:21" ht="102" customHeight="1">
      <c r="A134" s="226"/>
      <c r="B134" s="228"/>
      <c r="C134" s="268"/>
      <c r="D134" s="157"/>
      <c r="E134" s="239"/>
      <c r="F134" s="273"/>
      <c r="G134" s="231"/>
      <c r="H134" s="231"/>
      <c r="I134" s="228"/>
      <c r="J134" s="229"/>
      <c r="K134" s="232"/>
      <c r="L134" s="237"/>
      <c r="M134" s="114" t="s">
        <v>185</v>
      </c>
      <c r="N134" s="114" t="s">
        <v>393</v>
      </c>
      <c r="O134" s="231"/>
      <c r="P134" s="117"/>
      <c r="Q134" s="158"/>
      <c r="R134" s="157"/>
      <c r="S134" s="117"/>
      <c r="T134" s="117"/>
      <c r="U134" s="164" t="s">
        <v>394</v>
      </c>
    </row>
    <row r="135" spans="1:21" ht="66" customHeight="1">
      <c r="A135" s="270" t="s">
        <v>395</v>
      </c>
      <c r="B135" s="271" t="s">
        <v>396</v>
      </c>
      <c r="C135" s="272" t="s">
        <v>397</v>
      </c>
      <c r="D135" s="157"/>
      <c r="E135" s="239"/>
      <c r="F135" s="273"/>
      <c r="G135" s="231"/>
      <c r="H135" s="231" t="s">
        <v>398</v>
      </c>
      <c r="I135" s="119" t="s">
        <v>399</v>
      </c>
      <c r="J135" s="115" t="s">
        <v>68</v>
      </c>
      <c r="K135" s="232" t="s">
        <v>400</v>
      </c>
      <c r="L135" s="162" t="s">
        <v>386</v>
      </c>
      <c r="M135" s="114" t="s">
        <v>185</v>
      </c>
      <c r="N135" s="114" t="s">
        <v>401</v>
      </c>
      <c r="O135" s="134">
        <v>1.1666666666666701</v>
      </c>
      <c r="P135" s="117"/>
      <c r="Q135" s="158"/>
      <c r="R135" s="157"/>
      <c r="S135" s="117"/>
      <c r="T135" s="117"/>
      <c r="U135" s="158"/>
    </row>
    <row r="136" spans="1:21" ht="57" customHeight="1">
      <c r="A136" s="270"/>
      <c r="B136" s="271"/>
      <c r="C136" s="272"/>
      <c r="D136" s="157"/>
      <c r="E136" s="239"/>
      <c r="F136" s="273"/>
      <c r="G136" s="231"/>
      <c r="H136" s="231"/>
      <c r="I136" s="119" t="s">
        <v>402</v>
      </c>
      <c r="J136" s="115" t="s">
        <v>68</v>
      </c>
      <c r="K136" s="232"/>
      <c r="L136" s="162" t="s">
        <v>403</v>
      </c>
      <c r="M136" s="114" t="s">
        <v>122</v>
      </c>
      <c r="N136" s="114" t="s">
        <v>404</v>
      </c>
      <c r="O136" s="114" t="s">
        <v>122</v>
      </c>
      <c r="P136" s="117"/>
      <c r="Q136" s="158"/>
      <c r="R136" s="157"/>
      <c r="S136" s="117"/>
      <c r="T136" s="117"/>
      <c r="U136" s="158"/>
    </row>
    <row r="137" spans="1:21" ht="37.5" customHeight="1">
      <c r="A137" s="270"/>
      <c r="B137" s="271"/>
      <c r="C137" s="272"/>
      <c r="D137" s="157"/>
      <c r="E137" s="239"/>
      <c r="F137" s="273"/>
      <c r="G137" s="231"/>
      <c r="H137" s="231"/>
      <c r="I137" s="119" t="s">
        <v>405</v>
      </c>
      <c r="J137" s="115" t="s">
        <v>68</v>
      </c>
      <c r="K137" s="232"/>
      <c r="L137" s="162" t="s">
        <v>170</v>
      </c>
      <c r="M137" s="114" t="s">
        <v>122</v>
      </c>
      <c r="N137" s="114" t="s">
        <v>406</v>
      </c>
      <c r="O137" s="114" t="s">
        <v>122</v>
      </c>
      <c r="P137" s="117"/>
      <c r="Q137" s="158"/>
      <c r="R137" s="157"/>
      <c r="S137" s="117"/>
      <c r="T137" s="117"/>
      <c r="U137" s="164" t="s">
        <v>407</v>
      </c>
    </row>
    <row r="138" spans="1:21" ht="29.25" customHeight="1">
      <c r="A138" s="270"/>
      <c r="B138" s="271"/>
      <c r="C138" s="272"/>
      <c r="D138" s="157"/>
      <c r="E138" s="239"/>
      <c r="F138" s="273"/>
      <c r="G138" s="231"/>
      <c r="H138" s="231" t="s">
        <v>408</v>
      </c>
      <c r="I138" s="228" t="s">
        <v>409</v>
      </c>
      <c r="J138" s="229" t="s">
        <v>68</v>
      </c>
      <c r="K138" s="232" t="s">
        <v>400</v>
      </c>
      <c r="L138" s="237" t="s">
        <v>386</v>
      </c>
      <c r="M138" s="114" t="s">
        <v>122</v>
      </c>
      <c r="N138" s="148" t="s">
        <v>410</v>
      </c>
      <c r="O138" s="114" t="s">
        <v>122</v>
      </c>
      <c r="P138" s="117"/>
      <c r="Q138" s="158"/>
      <c r="R138" s="157"/>
      <c r="S138" s="117"/>
      <c r="T138" s="117"/>
      <c r="U138" s="158"/>
    </row>
    <row r="139" spans="1:21" ht="80.25" customHeight="1">
      <c r="A139" s="270"/>
      <c r="B139" s="271"/>
      <c r="C139" s="272"/>
      <c r="D139" s="157"/>
      <c r="E139" s="239"/>
      <c r="F139" s="273"/>
      <c r="G139" s="231"/>
      <c r="H139" s="231"/>
      <c r="I139" s="228"/>
      <c r="J139" s="229"/>
      <c r="K139" s="232"/>
      <c r="L139" s="237"/>
      <c r="M139" s="114" t="s">
        <v>185</v>
      </c>
      <c r="N139" s="114" t="s">
        <v>411</v>
      </c>
      <c r="O139" s="134">
        <v>1.1405826968925501</v>
      </c>
      <c r="P139" s="117"/>
      <c r="Q139" s="158"/>
      <c r="R139" s="157"/>
      <c r="S139" s="117"/>
      <c r="T139" s="117"/>
      <c r="U139" s="164" t="s">
        <v>412</v>
      </c>
    </row>
    <row r="140" spans="1:21" ht="36" customHeight="1">
      <c r="A140" s="270"/>
      <c r="B140" s="271"/>
      <c r="C140" s="272"/>
      <c r="D140" s="157"/>
      <c r="E140" s="239"/>
      <c r="F140" s="273"/>
      <c r="G140" s="231"/>
      <c r="H140" s="231"/>
      <c r="I140" s="119" t="s">
        <v>413</v>
      </c>
      <c r="J140" s="115" t="s">
        <v>68</v>
      </c>
      <c r="K140" s="193" t="s">
        <v>122</v>
      </c>
      <c r="L140" s="159" t="s">
        <v>414</v>
      </c>
      <c r="M140" s="114" t="s">
        <v>185</v>
      </c>
      <c r="N140" s="114" t="s">
        <v>415</v>
      </c>
      <c r="O140" s="134">
        <v>0.25</v>
      </c>
      <c r="P140" s="117"/>
      <c r="Q140" s="158"/>
      <c r="R140" s="157"/>
      <c r="S140" s="117"/>
      <c r="T140" s="117"/>
      <c r="U140" s="164" t="s">
        <v>416</v>
      </c>
    </row>
    <row r="141" spans="1:21" ht="105" customHeight="1">
      <c r="A141" s="270"/>
      <c r="B141" s="271"/>
      <c r="C141" s="272"/>
      <c r="D141" s="157"/>
      <c r="E141" s="239"/>
      <c r="F141" s="273"/>
      <c r="G141" s="231"/>
      <c r="H141" s="231" t="s">
        <v>417</v>
      </c>
      <c r="I141" s="119" t="s">
        <v>418</v>
      </c>
      <c r="J141" s="229" t="s">
        <v>68</v>
      </c>
      <c r="K141" s="232" t="s">
        <v>400</v>
      </c>
      <c r="L141" s="162" t="s">
        <v>386</v>
      </c>
      <c r="M141" s="114" t="s">
        <v>80</v>
      </c>
      <c r="N141" s="114" t="s">
        <v>419</v>
      </c>
      <c r="O141" s="134">
        <v>1.0992265376184001</v>
      </c>
      <c r="P141" s="117"/>
      <c r="Q141" s="158"/>
      <c r="R141" s="157"/>
      <c r="S141" s="117"/>
      <c r="T141" s="117"/>
      <c r="U141" s="164" t="s">
        <v>420</v>
      </c>
    </row>
    <row r="142" spans="1:21" ht="147.75" customHeight="1">
      <c r="A142" s="270"/>
      <c r="B142" s="271"/>
      <c r="C142" s="272"/>
      <c r="D142" s="157"/>
      <c r="E142" s="239"/>
      <c r="F142" s="273"/>
      <c r="G142" s="231"/>
      <c r="H142" s="231"/>
      <c r="I142" s="119" t="s">
        <v>421</v>
      </c>
      <c r="J142" s="229"/>
      <c r="K142" s="232"/>
      <c r="L142" s="162" t="s">
        <v>422</v>
      </c>
      <c r="M142" s="114" t="s">
        <v>185</v>
      </c>
      <c r="N142" s="114" t="s">
        <v>423</v>
      </c>
      <c r="O142" s="134">
        <v>1.1304347826087</v>
      </c>
      <c r="P142" s="117"/>
      <c r="Q142" s="158"/>
      <c r="R142" s="157"/>
      <c r="S142" s="117"/>
      <c r="T142" s="117"/>
      <c r="U142" s="164" t="s">
        <v>424</v>
      </c>
    </row>
    <row r="143" spans="1:21" ht="124.5" customHeight="1">
      <c r="A143" s="226" t="s">
        <v>425</v>
      </c>
      <c r="B143" s="228" t="s">
        <v>426</v>
      </c>
      <c r="C143" s="232" t="s">
        <v>427</v>
      </c>
      <c r="D143" s="157"/>
      <c r="E143" s="239"/>
      <c r="F143" s="273"/>
      <c r="G143" s="231"/>
      <c r="H143" s="245" t="s">
        <v>428</v>
      </c>
      <c r="I143" s="119" t="s">
        <v>429</v>
      </c>
      <c r="J143" s="115" t="s">
        <v>68</v>
      </c>
      <c r="K143" s="232" t="s">
        <v>430</v>
      </c>
      <c r="L143" s="162" t="s">
        <v>431</v>
      </c>
      <c r="M143" s="114" t="s">
        <v>185</v>
      </c>
      <c r="N143" s="114" t="s">
        <v>432</v>
      </c>
      <c r="O143" s="134">
        <v>0.66666666666666696</v>
      </c>
      <c r="P143" s="117"/>
      <c r="Q143" s="158"/>
      <c r="R143" s="157"/>
      <c r="S143" s="117"/>
      <c r="T143" s="117"/>
      <c r="U143" s="158"/>
    </row>
    <row r="144" spans="1:21" ht="59.25" customHeight="1">
      <c r="A144" s="226"/>
      <c r="B144" s="228"/>
      <c r="C144" s="232"/>
      <c r="D144" s="157"/>
      <c r="E144" s="239"/>
      <c r="F144" s="273"/>
      <c r="G144" s="231"/>
      <c r="H144" s="245"/>
      <c r="I144" s="228" t="s">
        <v>433</v>
      </c>
      <c r="J144" s="229" t="s">
        <v>68</v>
      </c>
      <c r="K144" s="232"/>
      <c r="L144" s="162" t="s">
        <v>386</v>
      </c>
      <c r="M144" s="114" t="s">
        <v>185</v>
      </c>
      <c r="N144" s="114" t="s">
        <v>434</v>
      </c>
      <c r="O144" s="134">
        <v>0.85578125000000005</v>
      </c>
      <c r="P144" s="117"/>
      <c r="Q144" s="158"/>
      <c r="R144" s="157"/>
      <c r="S144" s="117"/>
      <c r="T144" s="117"/>
      <c r="U144" s="158"/>
    </row>
    <row r="145" spans="1:21" ht="53.25" customHeight="1">
      <c r="A145" s="226"/>
      <c r="B145" s="228"/>
      <c r="C145" s="232"/>
      <c r="D145" s="157"/>
      <c r="E145" s="239"/>
      <c r="F145" s="273"/>
      <c r="G145" s="231"/>
      <c r="H145" s="245"/>
      <c r="I145" s="228"/>
      <c r="J145" s="229"/>
      <c r="K145" s="232"/>
      <c r="L145" s="237" t="s">
        <v>431</v>
      </c>
      <c r="M145" s="114" t="s">
        <v>185</v>
      </c>
      <c r="N145" s="114" t="s">
        <v>435</v>
      </c>
      <c r="O145" s="134">
        <v>1.3728351002414201</v>
      </c>
      <c r="P145" s="117"/>
      <c r="Q145" s="158"/>
      <c r="R145" s="157"/>
      <c r="S145" s="117"/>
      <c r="T145" s="117"/>
      <c r="U145" s="158"/>
    </row>
    <row r="146" spans="1:21" ht="52.5" customHeight="1">
      <c r="A146" s="226"/>
      <c r="B146" s="228"/>
      <c r="C146" s="232"/>
      <c r="D146" s="157"/>
      <c r="E146" s="239"/>
      <c r="F146" s="273"/>
      <c r="G146" s="231"/>
      <c r="H146" s="245"/>
      <c r="I146" s="228"/>
      <c r="J146" s="229"/>
      <c r="K146" s="232"/>
      <c r="L146" s="237"/>
      <c r="M146" s="114" t="s">
        <v>185</v>
      </c>
      <c r="N146" s="114" t="s">
        <v>436</v>
      </c>
      <c r="O146" s="134">
        <v>1.6844660194174801</v>
      </c>
      <c r="P146" s="117"/>
      <c r="Q146" s="158"/>
      <c r="R146" s="157"/>
      <c r="S146" s="117"/>
      <c r="T146" s="117"/>
      <c r="U146" s="158"/>
    </row>
    <row r="147" spans="1:21" ht="81" customHeight="1">
      <c r="A147" s="226" t="s">
        <v>85</v>
      </c>
      <c r="B147" s="231" t="s">
        <v>86</v>
      </c>
      <c r="C147" s="164" t="s">
        <v>437</v>
      </c>
      <c r="D147" s="157"/>
      <c r="E147" s="239"/>
      <c r="F147" s="273"/>
      <c r="G147" s="231"/>
      <c r="H147" s="233" t="s">
        <v>438</v>
      </c>
      <c r="I147" s="119" t="s">
        <v>439</v>
      </c>
      <c r="J147" s="115" t="s">
        <v>68</v>
      </c>
      <c r="K147" s="232" t="s">
        <v>90</v>
      </c>
      <c r="L147" s="162" t="s">
        <v>414</v>
      </c>
      <c r="M147" s="114" t="s">
        <v>80</v>
      </c>
      <c r="N147" s="114" t="s">
        <v>440</v>
      </c>
      <c r="O147" s="134">
        <v>1</v>
      </c>
      <c r="P147" s="117"/>
      <c r="Q147" s="158"/>
      <c r="R147" s="157"/>
      <c r="S147" s="117"/>
      <c r="T147" s="117"/>
      <c r="U147" s="158"/>
    </row>
    <row r="148" spans="1:21" ht="103.5" customHeight="1">
      <c r="A148" s="226"/>
      <c r="B148" s="231"/>
      <c r="C148" s="164" t="s">
        <v>101</v>
      </c>
      <c r="D148" s="157"/>
      <c r="E148" s="239"/>
      <c r="F148" s="273"/>
      <c r="G148" s="231"/>
      <c r="H148" s="233"/>
      <c r="I148" s="119" t="s">
        <v>441</v>
      </c>
      <c r="J148" s="115" t="s">
        <v>68</v>
      </c>
      <c r="K148" s="232"/>
      <c r="L148" s="162" t="s">
        <v>431</v>
      </c>
      <c r="M148" s="114" t="s">
        <v>185</v>
      </c>
      <c r="N148" s="114" t="s">
        <v>442</v>
      </c>
      <c r="O148" s="134">
        <v>0.61</v>
      </c>
      <c r="P148" s="117"/>
      <c r="Q148" s="158"/>
      <c r="R148" s="157"/>
      <c r="S148" s="117"/>
      <c r="T148" s="117"/>
      <c r="U148" s="158"/>
    </row>
    <row r="149" spans="1:21" ht="50.25" customHeight="1">
      <c r="A149" s="270" t="s">
        <v>425</v>
      </c>
      <c r="B149" s="271" t="s">
        <v>426</v>
      </c>
      <c r="C149" s="272" t="s">
        <v>427</v>
      </c>
      <c r="D149" s="157"/>
      <c r="E149" s="239"/>
      <c r="F149" s="273"/>
      <c r="G149" s="231"/>
      <c r="H149" s="234" t="s">
        <v>443</v>
      </c>
      <c r="I149" s="119" t="s">
        <v>444</v>
      </c>
      <c r="J149" s="115" t="s">
        <v>68</v>
      </c>
      <c r="K149" s="232" t="s">
        <v>69</v>
      </c>
      <c r="L149" s="237" t="s">
        <v>386</v>
      </c>
      <c r="M149" s="274" t="s">
        <v>122</v>
      </c>
      <c r="N149" s="114" t="s">
        <v>445</v>
      </c>
      <c r="O149" s="115" t="s">
        <v>122</v>
      </c>
      <c r="P149" s="117"/>
      <c r="Q149" s="158"/>
      <c r="R149" s="157"/>
      <c r="S149" s="117"/>
      <c r="T149" s="117"/>
      <c r="U149" s="158"/>
    </row>
    <row r="150" spans="1:21" ht="57" customHeight="1">
      <c r="A150" s="270"/>
      <c r="B150" s="271"/>
      <c r="C150" s="272"/>
      <c r="D150" s="157"/>
      <c r="E150" s="239"/>
      <c r="F150" s="273"/>
      <c r="G150" s="231"/>
      <c r="H150" s="234"/>
      <c r="I150" s="119" t="s">
        <v>446</v>
      </c>
      <c r="J150" s="115" t="s">
        <v>68</v>
      </c>
      <c r="K150" s="232"/>
      <c r="L150" s="237"/>
      <c r="M150" s="274"/>
      <c r="N150" s="114" t="s">
        <v>447</v>
      </c>
      <c r="O150" s="115" t="s">
        <v>122</v>
      </c>
      <c r="P150" s="117"/>
      <c r="Q150" s="158"/>
      <c r="R150" s="157"/>
      <c r="S150" s="117"/>
      <c r="T150" s="117"/>
      <c r="U150" s="185" t="s">
        <v>448</v>
      </c>
    </row>
    <row r="151" spans="1:21" ht="105" customHeight="1">
      <c r="A151" s="237" t="s">
        <v>62</v>
      </c>
      <c r="B151" s="231" t="s">
        <v>449</v>
      </c>
      <c r="C151" s="232" t="s">
        <v>213</v>
      </c>
      <c r="D151" s="157"/>
      <c r="E151" s="239"/>
      <c r="F151" s="273"/>
      <c r="G151" s="231"/>
      <c r="H151" s="234" t="s">
        <v>450</v>
      </c>
      <c r="I151" s="233" t="s">
        <v>451</v>
      </c>
      <c r="J151" s="229" t="s">
        <v>68</v>
      </c>
      <c r="K151" s="232" t="s">
        <v>69</v>
      </c>
      <c r="L151" s="237" t="s">
        <v>452</v>
      </c>
      <c r="M151" s="115" t="s">
        <v>122</v>
      </c>
      <c r="N151" s="114" t="s">
        <v>453</v>
      </c>
      <c r="O151" s="115" t="s">
        <v>122</v>
      </c>
      <c r="P151" s="117"/>
      <c r="Q151" s="158"/>
      <c r="R151" s="157"/>
      <c r="S151" s="117"/>
      <c r="T151" s="117"/>
      <c r="U151" s="185" t="s">
        <v>454</v>
      </c>
    </row>
    <row r="152" spans="1:21" ht="106.5" customHeight="1">
      <c r="A152" s="237"/>
      <c r="B152" s="231"/>
      <c r="C152" s="232"/>
      <c r="D152" s="157"/>
      <c r="E152" s="239"/>
      <c r="F152" s="273"/>
      <c r="G152" s="231"/>
      <c r="H152" s="234"/>
      <c r="I152" s="233"/>
      <c r="J152" s="229"/>
      <c r="K152" s="232"/>
      <c r="L152" s="237"/>
      <c r="M152" s="115" t="s">
        <v>122</v>
      </c>
      <c r="N152" s="114" t="s">
        <v>455</v>
      </c>
      <c r="O152" s="115" t="s">
        <v>122</v>
      </c>
      <c r="P152" s="117"/>
      <c r="Q152" s="158"/>
      <c r="R152" s="157"/>
      <c r="S152" s="117"/>
      <c r="T152" s="117"/>
      <c r="U152" s="158"/>
    </row>
    <row r="153" spans="1:21" ht="146.25" customHeight="1">
      <c r="A153" s="207" t="s">
        <v>62</v>
      </c>
      <c r="B153" s="133" t="s">
        <v>449</v>
      </c>
      <c r="C153" s="208" t="s">
        <v>198</v>
      </c>
      <c r="D153" s="157"/>
      <c r="E153" s="239"/>
      <c r="F153" s="273"/>
      <c r="G153" s="231"/>
      <c r="H153" s="234"/>
      <c r="I153" s="140" t="s">
        <v>456</v>
      </c>
      <c r="J153" s="115" t="s">
        <v>68</v>
      </c>
      <c r="K153" s="232"/>
      <c r="L153" s="237"/>
      <c r="M153" s="115" t="s">
        <v>122</v>
      </c>
      <c r="N153" s="114" t="s">
        <v>457</v>
      </c>
      <c r="O153" s="115" t="s">
        <v>122</v>
      </c>
      <c r="P153" s="117"/>
      <c r="Q153" s="158"/>
      <c r="R153" s="157"/>
      <c r="S153" s="117"/>
      <c r="T153" s="117"/>
      <c r="U153" s="185" t="s">
        <v>458</v>
      </c>
    </row>
    <row r="154" spans="1:21" ht="215.25" customHeight="1">
      <c r="A154" s="226" t="s">
        <v>395</v>
      </c>
      <c r="B154" s="228" t="s">
        <v>396</v>
      </c>
      <c r="C154" s="268" t="s">
        <v>397</v>
      </c>
      <c r="D154" s="157"/>
      <c r="E154" s="239"/>
      <c r="F154" s="273"/>
      <c r="G154" s="231"/>
      <c r="H154" s="116" t="s">
        <v>459</v>
      </c>
      <c r="I154" s="119" t="s">
        <v>460</v>
      </c>
      <c r="J154" s="115" t="s">
        <v>68</v>
      </c>
      <c r="K154" s="188" t="s">
        <v>69</v>
      </c>
      <c r="L154" s="162" t="s">
        <v>386</v>
      </c>
      <c r="M154" s="114" t="s">
        <v>143</v>
      </c>
      <c r="N154" s="114" t="s">
        <v>461</v>
      </c>
      <c r="O154" s="115" t="s">
        <v>122</v>
      </c>
      <c r="P154" s="117"/>
      <c r="Q154" s="158"/>
      <c r="R154" s="157"/>
      <c r="S154" s="117"/>
      <c r="T154" s="117"/>
      <c r="U154" s="185" t="s">
        <v>462</v>
      </c>
    </row>
    <row r="155" spans="1:21" ht="65.25" customHeight="1">
      <c r="A155" s="226"/>
      <c r="B155" s="228"/>
      <c r="C155" s="268"/>
      <c r="D155" s="157"/>
      <c r="E155" s="239"/>
      <c r="F155" s="273"/>
      <c r="G155" s="231"/>
      <c r="H155" s="234" t="s">
        <v>463</v>
      </c>
      <c r="I155" s="119" t="s">
        <v>464</v>
      </c>
      <c r="J155" s="115" t="s">
        <v>68</v>
      </c>
      <c r="K155" s="232" t="s">
        <v>69</v>
      </c>
      <c r="L155" s="162" t="s">
        <v>386</v>
      </c>
      <c r="M155" s="114" t="s">
        <v>143</v>
      </c>
      <c r="N155" s="114" t="s">
        <v>465</v>
      </c>
      <c r="O155" s="115" t="s">
        <v>122</v>
      </c>
      <c r="P155" s="117"/>
      <c r="Q155" s="158"/>
      <c r="R155" s="157"/>
      <c r="S155" s="117"/>
      <c r="T155" s="117"/>
      <c r="U155" s="232" t="s">
        <v>466</v>
      </c>
    </row>
    <row r="156" spans="1:21" ht="216.75" customHeight="1">
      <c r="A156" s="207" t="s">
        <v>467</v>
      </c>
      <c r="B156" s="133" t="s">
        <v>468</v>
      </c>
      <c r="C156" s="208" t="s">
        <v>469</v>
      </c>
      <c r="D156" s="157"/>
      <c r="E156" s="239"/>
      <c r="F156" s="273"/>
      <c r="G156" s="231"/>
      <c r="H156" s="234"/>
      <c r="I156" s="119" t="s">
        <v>470</v>
      </c>
      <c r="J156" s="115" t="s">
        <v>68</v>
      </c>
      <c r="K156" s="232"/>
      <c r="L156" s="162" t="s">
        <v>471</v>
      </c>
      <c r="M156" s="115" t="s">
        <v>122</v>
      </c>
      <c r="N156" s="114" t="s">
        <v>472</v>
      </c>
      <c r="O156" s="115" t="s">
        <v>122</v>
      </c>
      <c r="P156" s="117"/>
      <c r="Q156" s="158"/>
      <c r="R156" s="157"/>
      <c r="S156" s="117"/>
      <c r="T156" s="117"/>
      <c r="U156" s="232"/>
    </row>
    <row r="157" spans="1:21" ht="79.5" customHeight="1">
      <c r="A157" s="159" t="s">
        <v>395</v>
      </c>
      <c r="B157" s="116" t="s">
        <v>396</v>
      </c>
      <c r="C157" s="164" t="s">
        <v>397</v>
      </c>
      <c r="D157" s="157"/>
      <c r="E157" s="239"/>
      <c r="F157" s="273"/>
      <c r="G157" s="231"/>
      <c r="H157" s="234"/>
      <c r="I157" s="119" t="s">
        <v>473</v>
      </c>
      <c r="J157" s="115" t="s">
        <v>68</v>
      </c>
      <c r="K157" s="232"/>
      <c r="L157" s="159" t="s">
        <v>386</v>
      </c>
      <c r="M157" s="114" t="s">
        <v>80</v>
      </c>
      <c r="N157" s="114" t="s">
        <v>474</v>
      </c>
      <c r="O157" s="120">
        <v>1</v>
      </c>
      <c r="P157" s="117"/>
      <c r="Q157" s="158"/>
      <c r="R157" s="157"/>
      <c r="S157" s="117"/>
      <c r="T157" s="117"/>
      <c r="U157" s="158"/>
    </row>
    <row r="158" spans="1:21" ht="30" customHeight="1">
      <c r="A158" s="237" t="s">
        <v>395</v>
      </c>
      <c r="B158" s="231" t="s">
        <v>396</v>
      </c>
      <c r="C158" s="232" t="s">
        <v>397</v>
      </c>
      <c r="D158" s="157"/>
      <c r="E158" s="239"/>
      <c r="F158" s="273"/>
      <c r="G158" s="231"/>
      <c r="H158" s="234" t="s">
        <v>475</v>
      </c>
      <c r="I158" s="119" t="s">
        <v>476</v>
      </c>
      <c r="J158" s="115" t="s">
        <v>68</v>
      </c>
      <c r="K158" s="232" t="s">
        <v>69</v>
      </c>
      <c r="L158" s="237" t="s">
        <v>386</v>
      </c>
      <c r="M158" s="115" t="s">
        <v>122</v>
      </c>
      <c r="N158" s="126" t="s">
        <v>477</v>
      </c>
      <c r="O158" s="115" t="s">
        <v>122</v>
      </c>
      <c r="P158" s="117"/>
      <c r="Q158" s="158"/>
      <c r="R158" s="157"/>
      <c r="S158" s="117"/>
      <c r="T158" s="117"/>
      <c r="U158" s="158"/>
    </row>
    <row r="159" spans="1:21" ht="243" customHeight="1">
      <c r="A159" s="237"/>
      <c r="B159" s="231"/>
      <c r="C159" s="232"/>
      <c r="D159" s="157"/>
      <c r="E159" s="239"/>
      <c r="F159" s="273"/>
      <c r="G159" s="231"/>
      <c r="H159" s="234"/>
      <c r="I159" s="119" t="s">
        <v>478</v>
      </c>
      <c r="J159" s="115" t="s">
        <v>68</v>
      </c>
      <c r="K159" s="232"/>
      <c r="L159" s="237"/>
      <c r="M159" s="115" t="s">
        <v>122</v>
      </c>
      <c r="N159" s="114" t="s">
        <v>479</v>
      </c>
      <c r="O159" s="115" t="s">
        <v>122</v>
      </c>
      <c r="P159" s="117"/>
      <c r="Q159" s="158"/>
      <c r="R159" s="157"/>
      <c r="S159" s="117"/>
      <c r="T159" s="117"/>
      <c r="U159" s="186" t="s">
        <v>480</v>
      </c>
    </row>
    <row r="160" spans="1:21" ht="30" customHeight="1">
      <c r="A160" s="237"/>
      <c r="B160" s="231"/>
      <c r="C160" s="232"/>
      <c r="D160" s="157"/>
      <c r="E160" s="239"/>
      <c r="F160" s="273"/>
      <c r="G160" s="231"/>
      <c r="H160" s="234"/>
      <c r="I160" s="119" t="s">
        <v>481</v>
      </c>
      <c r="J160" s="115" t="s">
        <v>68</v>
      </c>
      <c r="K160" s="232"/>
      <c r="L160" s="237"/>
      <c r="M160" s="114" t="s">
        <v>80</v>
      </c>
      <c r="N160" s="148" t="s">
        <v>482</v>
      </c>
      <c r="O160" s="120">
        <v>1</v>
      </c>
      <c r="P160" s="117"/>
      <c r="Q160" s="158"/>
      <c r="R160" s="157"/>
      <c r="S160" s="117"/>
      <c r="T160" s="117"/>
      <c r="U160" s="158"/>
    </row>
    <row r="161" spans="1:22" ht="40.5" customHeight="1">
      <c r="A161" s="237"/>
      <c r="B161" s="231"/>
      <c r="C161" s="232"/>
      <c r="D161" s="157"/>
      <c r="E161" s="239"/>
      <c r="F161" s="273"/>
      <c r="G161" s="231"/>
      <c r="H161" s="234"/>
      <c r="I161" s="119" t="s">
        <v>483</v>
      </c>
      <c r="J161" s="115" t="s">
        <v>68</v>
      </c>
      <c r="K161" s="232"/>
      <c r="L161" s="237"/>
      <c r="M161" s="115" t="s">
        <v>60</v>
      </c>
      <c r="N161" s="114" t="s">
        <v>484</v>
      </c>
      <c r="O161" s="115" t="s">
        <v>60</v>
      </c>
      <c r="P161" s="117"/>
      <c r="Q161" s="158"/>
      <c r="R161" s="157"/>
      <c r="S161" s="117"/>
      <c r="T161" s="117"/>
      <c r="U161" s="158"/>
    </row>
    <row r="162" spans="1:22" ht="30" customHeight="1">
      <c r="A162" s="237"/>
      <c r="B162" s="231"/>
      <c r="C162" s="232"/>
      <c r="D162" s="157"/>
      <c r="E162" s="239"/>
      <c r="F162" s="273"/>
      <c r="G162" s="231"/>
      <c r="H162" s="234"/>
      <c r="I162" s="119" t="s">
        <v>485</v>
      </c>
      <c r="J162" s="115" t="s">
        <v>68</v>
      </c>
      <c r="K162" s="232"/>
      <c r="L162" s="237"/>
      <c r="M162" s="114" t="s">
        <v>80</v>
      </c>
      <c r="N162" s="148" t="s">
        <v>486</v>
      </c>
      <c r="O162" s="120">
        <v>1</v>
      </c>
      <c r="P162" s="117"/>
      <c r="Q162" s="158"/>
      <c r="R162" s="157"/>
      <c r="S162" s="117"/>
      <c r="T162" s="117"/>
      <c r="U162" s="158"/>
    </row>
    <row r="163" spans="1:22" ht="33" customHeight="1">
      <c r="A163" s="237"/>
      <c r="B163" s="231"/>
      <c r="C163" s="232"/>
      <c r="D163" s="157"/>
      <c r="E163" s="239"/>
      <c r="F163" s="273"/>
      <c r="G163" s="231"/>
      <c r="H163" s="234"/>
      <c r="I163" s="119" t="s">
        <v>487</v>
      </c>
      <c r="J163" s="115" t="s">
        <v>68</v>
      </c>
      <c r="K163" s="232"/>
      <c r="L163" s="237"/>
      <c r="M163" s="115" t="s">
        <v>122</v>
      </c>
      <c r="N163" s="148" t="s">
        <v>488</v>
      </c>
      <c r="O163" s="115" t="s">
        <v>122</v>
      </c>
      <c r="P163" s="117"/>
      <c r="Q163" s="158"/>
      <c r="R163" s="157"/>
      <c r="S163" s="117"/>
      <c r="T163" s="117"/>
      <c r="U163" s="158"/>
    </row>
    <row r="164" spans="1:22" ht="46.5" customHeight="1">
      <c r="A164" s="275" t="s">
        <v>379</v>
      </c>
      <c r="B164" s="276" t="s">
        <v>380</v>
      </c>
      <c r="C164" s="277" t="s">
        <v>489</v>
      </c>
      <c r="D164" s="157"/>
      <c r="E164" s="239"/>
      <c r="F164" s="273"/>
      <c r="G164" s="231"/>
      <c r="H164" s="234" t="s">
        <v>490</v>
      </c>
      <c r="I164" s="119" t="s">
        <v>491</v>
      </c>
      <c r="J164" s="115" t="s">
        <v>68</v>
      </c>
      <c r="K164" s="232" t="s">
        <v>69</v>
      </c>
      <c r="L164" s="237" t="s">
        <v>386</v>
      </c>
      <c r="M164" s="115" t="s">
        <v>122</v>
      </c>
      <c r="N164" s="114" t="s">
        <v>492</v>
      </c>
      <c r="O164" s="115" t="s">
        <v>122</v>
      </c>
      <c r="P164" s="117"/>
      <c r="Q164" s="158"/>
      <c r="R164" s="157"/>
      <c r="S164" s="117"/>
      <c r="T164" s="117"/>
      <c r="U164" s="158"/>
    </row>
    <row r="165" spans="1:22" ht="45" customHeight="1">
      <c r="A165" s="275"/>
      <c r="B165" s="276"/>
      <c r="C165" s="277"/>
      <c r="D165" s="157"/>
      <c r="E165" s="239"/>
      <c r="F165" s="273"/>
      <c r="G165" s="231"/>
      <c r="H165" s="234"/>
      <c r="I165" s="119" t="s">
        <v>493</v>
      </c>
      <c r="J165" s="115" t="s">
        <v>68</v>
      </c>
      <c r="K165" s="232"/>
      <c r="L165" s="237"/>
      <c r="M165" s="115" t="s">
        <v>60</v>
      </c>
      <c r="N165" s="114" t="s">
        <v>494</v>
      </c>
      <c r="O165" s="115" t="s">
        <v>60</v>
      </c>
      <c r="P165" s="117"/>
      <c r="Q165" s="158"/>
      <c r="R165" s="157"/>
      <c r="S165" s="117"/>
      <c r="T165" s="117"/>
      <c r="U165" s="158"/>
    </row>
    <row r="166" spans="1:22" ht="36" customHeight="1">
      <c r="A166" s="275" t="s">
        <v>395</v>
      </c>
      <c r="B166" s="276" t="s">
        <v>396</v>
      </c>
      <c r="C166" s="277" t="s">
        <v>397</v>
      </c>
      <c r="D166" s="157"/>
      <c r="E166" s="239"/>
      <c r="F166" s="273"/>
      <c r="G166" s="231"/>
      <c r="H166" s="234" t="s">
        <v>495</v>
      </c>
      <c r="I166" s="119" t="s">
        <v>496</v>
      </c>
      <c r="J166" s="115" t="s">
        <v>68</v>
      </c>
      <c r="K166" s="232" t="s">
        <v>69</v>
      </c>
      <c r="L166" s="237" t="s">
        <v>386</v>
      </c>
      <c r="M166" s="114" t="s">
        <v>143</v>
      </c>
      <c r="N166" s="148" t="s">
        <v>497</v>
      </c>
      <c r="O166" s="115" t="s">
        <v>122</v>
      </c>
      <c r="P166" s="117"/>
      <c r="Q166" s="158"/>
      <c r="R166" s="157"/>
      <c r="S166" s="117"/>
      <c r="T166" s="117"/>
      <c r="U166" s="186" t="s">
        <v>498</v>
      </c>
    </row>
    <row r="167" spans="1:22" ht="32.25" customHeight="1">
      <c r="A167" s="275"/>
      <c r="B167" s="276"/>
      <c r="C167" s="277"/>
      <c r="D167" s="157"/>
      <c r="E167" s="239"/>
      <c r="F167" s="273"/>
      <c r="G167" s="231"/>
      <c r="H167" s="234"/>
      <c r="I167" s="119" t="s">
        <v>499</v>
      </c>
      <c r="J167" s="115" t="s">
        <v>68</v>
      </c>
      <c r="K167" s="232"/>
      <c r="L167" s="237"/>
      <c r="M167" s="115" t="s">
        <v>122</v>
      </c>
      <c r="N167" s="148" t="s">
        <v>500</v>
      </c>
      <c r="O167" s="115" t="s">
        <v>122</v>
      </c>
      <c r="P167" s="117"/>
      <c r="Q167" s="158"/>
      <c r="R167" s="157"/>
      <c r="S167" s="117"/>
      <c r="T167" s="117"/>
      <c r="U167" s="158"/>
    </row>
    <row r="168" spans="1:22" ht="47.25" customHeight="1">
      <c r="A168" s="275"/>
      <c r="B168" s="276"/>
      <c r="C168" s="277"/>
      <c r="D168" s="157"/>
      <c r="E168" s="239"/>
      <c r="F168" s="273"/>
      <c r="G168" s="231"/>
      <c r="H168" s="234"/>
      <c r="I168" s="119" t="s">
        <v>501</v>
      </c>
      <c r="J168" s="115" t="s">
        <v>68</v>
      </c>
      <c r="K168" s="232"/>
      <c r="L168" s="237"/>
      <c r="M168" s="114" t="s">
        <v>143</v>
      </c>
      <c r="N168" s="114" t="s">
        <v>502</v>
      </c>
      <c r="O168" s="120">
        <v>0.75</v>
      </c>
      <c r="P168" s="117"/>
      <c r="Q168" s="158"/>
      <c r="R168" s="157"/>
      <c r="S168" s="117"/>
      <c r="T168" s="117"/>
      <c r="U168" s="158"/>
    </row>
    <row r="169" spans="1:22" ht="59.25" customHeight="1">
      <c r="A169" s="226" t="s">
        <v>85</v>
      </c>
      <c r="B169" s="279" t="s">
        <v>86</v>
      </c>
      <c r="C169" s="268" t="s">
        <v>87</v>
      </c>
      <c r="D169" s="157"/>
      <c r="E169" s="239" t="s">
        <v>136</v>
      </c>
      <c r="F169" s="273" t="s">
        <v>377</v>
      </c>
      <c r="G169" s="231" t="s">
        <v>503</v>
      </c>
      <c r="H169" s="231" t="s">
        <v>504</v>
      </c>
      <c r="I169" s="119" t="s">
        <v>505</v>
      </c>
      <c r="J169" s="115" t="s">
        <v>89</v>
      </c>
      <c r="K169" s="188" t="s">
        <v>90</v>
      </c>
      <c r="L169" s="237" t="s">
        <v>506</v>
      </c>
      <c r="M169" s="114" t="s">
        <v>507</v>
      </c>
      <c r="N169" s="114" t="s">
        <v>508</v>
      </c>
      <c r="O169" s="120">
        <v>0</v>
      </c>
      <c r="P169" s="117"/>
      <c r="Q169" s="158"/>
      <c r="R169" s="157"/>
      <c r="S169" s="117"/>
      <c r="T169" s="117"/>
      <c r="U169" s="185" t="s">
        <v>509</v>
      </c>
    </row>
    <row r="170" spans="1:22" ht="90.75" customHeight="1">
      <c r="A170" s="226"/>
      <c r="B170" s="279"/>
      <c r="C170" s="268"/>
      <c r="D170" s="157"/>
      <c r="E170" s="239"/>
      <c r="F170" s="273"/>
      <c r="G170" s="231"/>
      <c r="H170" s="231"/>
      <c r="I170" s="149" t="s">
        <v>510</v>
      </c>
      <c r="J170" s="150" t="s">
        <v>89</v>
      </c>
      <c r="K170" s="188" t="s">
        <v>90</v>
      </c>
      <c r="L170" s="237"/>
      <c r="M170" s="114" t="s">
        <v>143</v>
      </c>
      <c r="N170" s="114" t="s">
        <v>511</v>
      </c>
      <c r="O170" s="134">
        <v>0.17660995046306299</v>
      </c>
      <c r="P170" s="117"/>
      <c r="Q170" s="158"/>
      <c r="R170" s="157"/>
      <c r="S170" s="117"/>
      <c r="T170" s="117"/>
      <c r="U170" s="185" t="s">
        <v>512</v>
      </c>
    </row>
    <row r="171" spans="1:22" ht="50.25" customHeight="1">
      <c r="A171" s="226"/>
      <c r="B171" s="279"/>
      <c r="C171" s="268"/>
      <c r="D171" s="157"/>
      <c r="E171" s="239"/>
      <c r="F171" s="273"/>
      <c r="G171" s="231"/>
      <c r="H171" s="231"/>
      <c r="I171" s="149" t="s">
        <v>513</v>
      </c>
      <c r="J171" s="150" t="s">
        <v>141</v>
      </c>
      <c r="K171" s="188" t="s">
        <v>90</v>
      </c>
      <c r="L171" s="237"/>
      <c r="M171" s="114" t="s">
        <v>143</v>
      </c>
      <c r="N171" s="114" t="s">
        <v>514</v>
      </c>
      <c r="O171" s="151">
        <v>0.46666666666666701</v>
      </c>
      <c r="P171" s="117"/>
      <c r="Q171" s="158"/>
      <c r="R171" s="157"/>
      <c r="S171" s="117"/>
      <c r="T171" s="117"/>
      <c r="U171" s="185" t="s">
        <v>515</v>
      </c>
      <c r="V171" s="41"/>
    </row>
    <row r="172" spans="1:22" ht="79.5" customHeight="1">
      <c r="A172" s="159" t="s">
        <v>147</v>
      </c>
      <c r="B172" s="116" t="s">
        <v>148</v>
      </c>
      <c r="C172" s="164" t="s">
        <v>106</v>
      </c>
      <c r="D172" s="157"/>
      <c r="E172" s="239"/>
      <c r="F172" s="273"/>
      <c r="G172" s="231"/>
      <c r="H172" s="231"/>
      <c r="I172" s="152" t="s">
        <v>516</v>
      </c>
      <c r="J172" s="150" t="s">
        <v>89</v>
      </c>
      <c r="K172" s="188" t="s">
        <v>280</v>
      </c>
      <c r="L172" s="237"/>
      <c r="M172" s="114" t="s">
        <v>143</v>
      </c>
      <c r="N172" s="114" t="s">
        <v>517</v>
      </c>
      <c r="O172" s="134">
        <v>0.52238805970149305</v>
      </c>
      <c r="P172" s="117"/>
      <c r="Q172" s="158"/>
      <c r="R172" s="157"/>
      <c r="S172" s="117"/>
      <c r="T172" s="117"/>
      <c r="U172" s="185" t="s">
        <v>518</v>
      </c>
    </row>
    <row r="173" spans="1:22" ht="169.5" customHeight="1">
      <c r="A173" s="237" t="s">
        <v>85</v>
      </c>
      <c r="B173" s="234" t="s">
        <v>86</v>
      </c>
      <c r="C173" s="164" t="s">
        <v>437</v>
      </c>
      <c r="D173" s="157"/>
      <c r="E173" s="239"/>
      <c r="F173" s="273"/>
      <c r="G173" s="231"/>
      <c r="H173" s="231"/>
      <c r="I173" s="119" t="s">
        <v>519</v>
      </c>
      <c r="J173" s="115" t="s">
        <v>89</v>
      </c>
      <c r="K173" s="188" t="s">
        <v>90</v>
      </c>
      <c r="L173" s="162" t="s">
        <v>414</v>
      </c>
      <c r="M173" s="114" t="s">
        <v>80</v>
      </c>
      <c r="N173" s="114" t="s">
        <v>520</v>
      </c>
      <c r="O173" s="120">
        <v>1.28</v>
      </c>
      <c r="P173" s="117"/>
      <c r="Q173" s="158"/>
      <c r="R173" s="157"/>
      <c r="S173" s="117"/>
      <c r="T173" s="117"/>
      <c r="U173" s="158"/>
    </row>
    <row r="174" spans="1:22" ht="84">
      <c r="A174" s="237"/>
      <c r="B174" s="234"/>
      <c r="C174" s="164" t="s">
        <v>101</v>
      </c>
      <c r="D174" s="157"/>
      <c r="E174" s="239"/>
      <c r="F174" s="273"/>
      <c r="G174" s="231"/>
      <c r="H174" s="231"/>
      <c r="I174" s="149" t="s">
        <v>521</v>
      </c>
      <c r="J174" s="150" t="s">
        <v>89</v>
      </c>
      <c r="K174" s="188" t="s">
        <v>90</v>
      </c>
      <c r="L174" s="162" t="s">
        <v>170</v>
      </c>
      <c r="M174" s="114" t="s">
        <v>80</v>
      </c>
      <c r="N174" s="116" t="s">
        <v>522</v>
      </c>
      <c r="O174" s="135">
        <v>1</v>
      </c>
      <c r="P174" s="116"/>
      <c r="Q174" s="164"/>
      <c r="R174" s="159"/>
      <c r="S174" s="116"/>
      <c r="T174" s="116"/>
      <c r="U174" s="164" t="s">
        <v>523</v>
      </c>
    </row>
    <row r="175" spans="1:22" ht="160.5" customHeight="1">
      <c r="A175" s="237"/>
      <c r="B175" s="234" t="s">
        <v>86</v>
      </c>
      <c r="C175" s="235" t="s">
        <v>437</v>
      </c>
      <c r="D175" s="157"/>
      <c r="E175" s="239"/>
      <c r="F175" s="273"/>
      <c r="G175" s="231"/>
      <c r="H175" s="231"/>
      <c r="I175" s="119" t="s">
        <v>524</v>
      </c>
      <c r="J175" s="115" t="s">
        <v>89</v>
      </c>
      <c r="K175" s="188" t="s">
        <v>90</v>
      </c>
      <c r="L175" s="237" t="s">
        <v>414</v>
      </c>
      <c r="M175" s="114" t="s">
        <v>80</v>
      </c>
      <c r="N175" s="114" t="s">
        <v>525</v>
      </c>
      <c r="O175" s="120">
        <v>1.27</v>
      </c>
      <c r="P175" s="117"/>
      <c r="Q175" s="158"/>
      <c r="R175" s="157"/>
      <c r="S175" s="117"/>
      <c r="T175" s="117"/>
      <c r="U175" s="185" t="s">
        <v>526</v>
      </c>
    </row>
    <row r="176" spans="1:22" ht="72">
      <c r="A176" s="237"/>
      <c r="B176" s="234"/>
      <c r="C176" s="235"/>
      <c r="D176" s="157"/>
      <c r="E176" s="239"/>
      <c r="F176" s="273"/>
      <c r="G176" s="231"/>
      <c r="H176" s="231"/>
      <c r="I176" s="119" t="s">
        <v>527</v>
      </c>
      <c r="J176" s="115" t="s">
        <v>68</v>
      </c>
      <c r="K176" s="188" t="s">
        <v>90</v>
      </c>
      <c r="L176" s="237"/>
      <c r="M176" s="114" t="s">
        <v>143</v>
      </c>
      <c r="N176" s="114" t="s">
        <v>528</v>
      </c>
      <c r="O176" s="120">
        <v>2.54</v>
      </c>
      <c r="P176" s="117"/>
      <c r="Q176" s="158"/>
      <c r="R176" s="157"/>
      <c r="S176" s="117"/>
      <c r="T176" s="117"/>
      <c r="U176" s="185" t="s">
        <v>529</v>
      </c>
    </row>
    <row r="177" spans="1:21" ht="70.5" customHeight="1">
      <c r="A177" s="237"/>
      <c r="B177" s="228" t="s">
        <v>86</v>
      </c>
      <c r="C177" s="268" t="s">
        <v>437</v>
      </c>
      <c r="D177" s="157"/>
      <c r="E177" s="239"/>
      <c r="F177" s="273"/>
      <c r="G177" s="231"/>
      <c r="H177" s="231"/>
      <c r="I177" s="119" t="s">
        <v>530</v>
      </c>
      <c r="J177" s="115" t="s">
        <v>68</v>
      </c>
      <c r="K177" s="188" t="s">
        <v>90</v>
      </c>
      <c r="L177" s="237"/>
      <c r="M177" s="115" t="s">
        <v>122</v>
      </c>
      <c r="N177" s="114" t="s">
        <v>531</v>
      </c>
      <c r="O177" s="115" t="s">
        <v>122</v>
      </c>
      <c r="P177" s="117"/>
      <c r="Q177" s="158"/>
      <c r="R177" s="157"/>
      <c r="S177" s="117"/>
      <c r="T177" s="117"/>
      <c r="U177" s="185" t="s">
        <v>532</v>
      </c>
    </row>
    <row r="178" spans="1:21" ht="155.25" customHeight="1">
      <c r="A178" s="237"/>
      <c r="B178" s="228"/>
      <c r="C178" s="268"/>
      <c r="D178" s="157"/>
      <c r="E178" s="239"/>
      <c r="F178" s="273"/>
      <c r="G178" s="231"/>
      <c r="H178" s="231"/>
      <c r="I178" s="119" t="s">
        <v>533</v>
      </c>
      <c r="J178" s="115" t="s">
        <v>68</v>
      </c>
      <c r="K178" s="188" t="s">
        <v>90</v>
      </c>
      <c r="L178" s="237"/>
      <c r="M178" s="115" t="s">
        <v>122</v>
      </c>
      <c r="N178" s="114" t="s">
        <v>534</v>
      </c>
      <c r="O178" s="115" t="s">
        <v>122</v>
      </c>
      <c r="P178" s="117"/>
      <c r="Q178" s="158"/>
      <c r="R178" s="157"/>
      <c r="S178" s="117"/>
      <c r="T178" s="117"/>
      <c r="U178" s="186" t="s">
        <v>535</v>
      </c>
    </row>
    <row r="179" spans="1:21" ht="132" customHeight="1">
      <c r="A179" s="237"/>
      <c r="B179" s="228"/>
      <c r="C179" s="268"/>
      <c r="D179" s="157"/>
      <c r="E179" s="239"/>
      <c r="F179" s="273"/>
      <c r="G179" s="231"/>
      <c r="H179" s="231"/>
      <c r="I179" s="119" t="s">
        <v>536</v>
      </c>
      <c r="J179" s="115" t="s">
        <v>68</v>
      </c>
      <c r="K179" s="188" t="s">
        <v>90</v>
      </c>
      <c r="L179" s="237"/>
      <c r="M179" s="114" t="s">
        <v>185</v>
      </c>
      <c r="N179" s="114" t="s">
        <v>537</v>
      </c>
      <c r="O179" s="120">
        <v>1</v>
      </c>
      <c r="P179" s="117"/>
      <c r="Q179" s="158"/>
      <c r="R179" s="157"/>
      <c r="S179" s="117"/>
      <c r="T179" s="117"/>
      <c r="U179" s="158"/>
    </row>
    <row r="180" spans="1:21" ht="82.5" customHeight="1">
      <c r="A180" s="237"/>
      <c r="B180" s="228"/>
      <c r="C180" s="268" t="s">
        <v>101</v>
      </c>
      <c r="D180" s="157"/>
      <c r="E180" s="239"/>
      <c r="F180" s="273"/>
      <c r="G180" s="231"/>
      <c r="H180" s="231"/>
      <c r="I180" s="119" t="s">
        <v>538</v>
      </c>
      <c r="J180" s="115" t="s">
        <v>78</v>
      </c>
      <c r="K180" s="188" t="s">
        <v>90</v>
      </c>
      <c r="L180" s="237" t="s">
        <v>539</v>
      </c>
      <c r="M180" s="114" t="s">
        <v>80</v>
      </c>
      <c r="N180" s="114" t="s">
        <v>540</v>
      </c>
      <c r="O180" s="278">
        <v>1</v>
      </c>
      <c r="P180" s="117"/>
      <c r="Q180" s="158"/>
      <c r="R180" s="157"/>
      <c r="S180" s="117"/>
      <c r="T180" s="117"/>
      <c r="U180" s="232" t="s">
        <v>541</v>
      </c>
    </row>
    <row r="181" spans="1:21" ht="44.25" customHeight="1">
      <c r="A181" s="237"/>
      <c r="B181" s="228"/>
      <c r="C181" s="268"/>
      <c r="D181" s="157"/>
      <c r="E181" s="239"/>
      <c r="F181" s="273"/>
      <c r="G181" s="231"/>
      <c r="H181" s="231"/>
      <c r="I181" s="119" t="s">
        <v>542</v>
      </c>
      <c r="J181" s="115" t="s">
        <v>122</v>
      </c>
      <c r="K181" s="188" t="s">
        <v>90</v>
      </c>
      <c r="L181" s="237"/>
      <c r="M181" s="115" t="s">
        <v>80</v>
      </c>
      <c r="N181" s="148" t="s">
        <v>543</v>
      </c>
      <c r="O181" s="229"/>
      <c r="P181" s="117"/>
      <c r="Q181" s="158"/>
      <c r="R181" s="157"/>
      <c r="S181" s="117"/>
      <c r="T181" s="117"/>
      <c r="U181" s="232"/>
    </row>
    <row r="182" spans="1:21" ht="90" customHeight="1">
      <c r="A182" s="227" t="str">
        <f>'MARCO E'!A5</f>
        <v>3. Sistema territorial Integrado ecológica, espacial y funcionalmente al Sistema Público y Colectivo de su entorno nacional, regional y metropolitano, aportando así a la consolidación de "una región de ciudades"</v>
      </c>
      <c r="B182" s="240" t="str">
        <f>'MARCO E'!B5</f>
        <v>2. Desarrollar el modelo de ocupación compacta y policéntrica con crecimiento hacia adentro, a través de la renovación de áreas de intervención estratégica del río, la consolidación del borde urbano-rural y la generación del nuevo eje de conexión regional oriente-occidente.</v>
      </c>
      <c r="C182" s="204" t="s">
        <v>213</v>
      </c>
      <c r="D182" s="241" t="s">
        <v>179</v>
      </c>
      <c r="E182" s="244" t="s">
        <v>544</v>
      </c>
      <c r="F182" s="243" t="s">
        <v>545</v>
      </c>
      <c r="G182" s="234" t="s">
        <v>546</v>
      </c>
      <c r="H182" s="116" t="s">
        <v>547</v>
      </c>
      <c r="I182" s="116" t="s">
        <v>548</v>
      </c>
      <c r="J182" s="115" t="s">
        <v>78</v>
      </c>
      <c r="K182" s="179" t="s">
        <v>549</v>
      </c>
      <c r="L182" s="237" t="s">
        <v>550</v>
      </c>
      <c r="M182" s="114" t="s">
        <v>185</v>
      </c>
      <c r="N182" s="119" t="s">
        <v>551</v>
      </c>
      <c r="O182" s="115" t="s">
        <v>60</v>
      </c>
      <c r="P182" s="117"/>
      <c r="Q182" s="158"/>
      <c r="R182" s="157"/>
      <c r="S182" s="117"/>
      <c r="T182" s="117"/>
      <c r="U182" s="179" t="s">
        <v>552</v>
      </c>
    </row>
    <row r="183" spans="1:21" ht="48.75" customHeight="1">
      <c r="A183" s="227"/>
      <c r="B183" s="240"/>
      <c r="C183" s="264" t="s">
        <v>198</v>
      </c>
      <c r="D183" s="241"/>
      <c r="E183" s="244"/>
      <c r="F183" s="243"/>
      <c r="G183" s="234"/>
      <c r="H183" s="116" t="s">
        <v>553</v>
      </c>
      <c r="I183" s="116" t="s">
        <v>553</v>
      </c>
      <c r="J183" s="115" t="s">
        <v>78</v>
      </c>
      <c r="K183" s="188" t="s">
        <v>201</v>
      </c>
      <c r="L183" s="237"/>
      <c r="M183" s="115" t="s">
        <v>80</v>
      </c>
      <c r="N183" s="126" t="s">
        <v>554</v>
      </c>
      <c r="O183" s="120">
        <v>1</v>
      </c>
      <c r="P183" s="117"/>
      <c r="Q183" s="158"/>
      <c r="R183" s="157"/>
      <c r="S183" s="117"/>
      <c r="T183" s="117"/>
      <c r="U183" s="179" t="s">
        <v>555</v>
      </c>
    </row>
    <row r="184" spans="1:21" ht="24">
      <c r="A184" s="227"/>
      <c r="B184" s="240"/>
      <c r="C184" s="264"/>
      <c r="D184" s="241"/>
      <c r="E184" s="244"/>
      <c r="F184" s="243"/>
      <c r="G184" s="234"/>
      <c r="H184" s="116" t="s">
        <v>556</v>
      </c>
      <c r="I184" s="116" t="s">
        <v>556</v>
      </c>
      <c r="J184" s="115" t="s">
        <v>68</v>
      </c>
      <c r="K184" s="188" t="s">
        <v>201</v>
      </c>
      <c r="L184" s="237"/>
      <c r="M184" s="115" t="s">
        <v>91</v>
      </c>
      <c r="N184" s="126" t="s">
        <v>557</v>
      </c>
      <c r="O184" s="115" t="s">
        <v>60</v>
      </c>
      <c r="P184" s="117"/>
      <c r="Q184" s="158"/>
      <c r="R184" s="157"/>
      <c r="S184" s="117"/>
      <c r="T184" s="117"/>
      <c r="U184" s="179" t="s">
        <v>558</v>
      </c>
    </row>
    <row r="185" spans="1:21" ht="24">
      <c r="A185" s="157"/>
      <c r="B185" s="136"/>
      <c r="C185" s="209"/>
      <c r="D185" s="191"/>
      <c r="E185" s="153" t="s">
        <v>544</v>
      </c>
      <c r="F185" s="154" t="s">
        <v>545</v>
      </c>
      <c r="G185" s="138" t="s">
        <v>559</v>
      </c>
      <c r="H185" s="131"/>
      <c r="I185" s="139" t="s">
        <v>177</v>
      </c>
      <c r="J185" s="129"/>
      <c r="K185" s="158"/>
      <c r="L185" s="157"/>
      <c r="M185" s="115"/>
      <c r="N185" s="118"/>
      <c r="O185" s="115"/>
      <c r="P185" s="117"/>
      <c r="Q185" s="158"/>
      <c r="R185" s="157"/>
      <c r="S185" s="117"/>
      <c r="T185" s="117"/>
      <c r="U185" s="176"/>
    </row>
    <row r="186" spans="1:21" ht="24">
      <c r="A186" s="157"/>
      <c r="B186" s="136"/>
      <c r="C186" s="209"/>
      <c r="D186" s="191"/>
      <c r="E186" s="153" t="s">
        <v>544</v>
      </c>
      <c r="F186" s="154" t="s">
        <v>545</v>
      </c>
      <c r="G186" s="138" t="s">
        <v>560</v>
      </c>
      <c r="H186" s="131"/>
      <c r="I186" s="139" t="s">
        <v>177</v>
      </c>
      <c r="J186" s="129"/>
      <c r="K186" s="158"/>
      <c r="L186" s="157"/>
      <c r="M186" s="115"/>
      <c r="N186" s="118"/>
      <c r="O186" s="115"/>
      <c r="P186" s="117"/>
      <c r="Q186" s="158"/>
      <c r="R186" s="157"/>
      <c r="S186" s="117"/>
      <c r="T186" s="117"/>
      <c r="U186" s="176"/>
    </row>
    <row r="187" spans="1:21" ht="35.25" customHeight="1">
      <c r="A187" s="227" t="str">
        <f>'MARCO E'!A10</f>
        <v>8. Sistema territorial globalmente conectado y ambientalmente sostenible</v>
      </c>
      <c r="B187" s="240" t="str">
        <f>'MARCO E'!B10</f>
        <v>4. Promover el desarrollo de un territorio resiliente que de prelación a la atención de los factores y situaciones de riesgo en áreas de mayor vulnerabilidad social, favoreciendo la implementación de medidas de mitigación.</v>
      </c>
      <c r="C187" s="259" t="s">
        <v>178</v>
      </c>
      <c r="D187" s="241" t="s">
        <v>179</v>
      </c>
      <c r="E187" s="262" t="s">
        <v>544</v>
      </c>
      <c r="F187" s="261" t="s">
        <v>561</v>
      </c>
      <c r="G187" s="234" t="s">
        <v>562</v>
      </c>
      <c r="H187" s="245" t="s">
        <v>563</v>
      </c>
      <c r="I187" s="142" t="s">
        <v>564</v>
      </c>
      <c r="J187" s="115" t="s">
        <v>78</v>
      </c>
      <c r="K187" s="185" t="s">
        <v>69</v>
      </c>
      <c r="L187" s="165" t="s">
        <v>550</v>
      </c>
      <c r="M187" s="114" t="s">
        <v>185</v>
      </c>
      <c r="N187" s="140" t="s">
        <v>565</v>
      </c>
      <c r="O187" s="120">
        <v>0.35</v>
      </c>
      <c r="P187" s="117"/>
      <c r="Q187" s="158"/>
      <c r="R187" s="157"/>
      <c r="S187" s="117"/>
      <c r="T187" s="117"/>
      <c r="U187" s="176"/>
    </row>
    <row r="188" spans="1:21" ht="72">
      <c r="A188" s="227"/>
      <c r="B188" s="240"/>
      <c r="C188" s="259"/>
      <c r="D188" s="241"/>
      <c r="E188" s="262"/>
      <c r="F188" s="261"/>
      <c r="G188" s="234"/>
      <c r="H188" s="245"/>
      <c r="I188" s="116" t="s">
        <v>566</v>
      </c>
      <c r="J188" s="115" t="s">
        <v>78</v>
      </c>
      <c r="K188" s="188" t="s">
        <v>69</v>
      </c>
      <c r="L188" s="165" t="s">
        <v>567</v>
      </c>
      <c r="M188" s="115" t="s">
        <v>60</v>
      </c>
      <c r="N188" s="121" t="s">
        <v>568</v>
      </c>
      <c r="O188" s="115" t="s">
        <v>60</v>
      </c>
      <c r="P188" s="117"/>
      <c r="Q188" s="158"/>
      <c r="R188" s="157"/>
      <c r="S188" s="117"/>
      <c r="T188" s="117"/>
      <c r="U188" s="176"/>
    </row>
    <row r="189" spans="1:21" ht="132">
      <c r="A189" s="227"/>
      <c r="B189" s="240"/>
      <c r="C189" s="259"/>
      <c r="D189" s="241"/>
      <c r="E189" s="262"/>
      <c r="F189" s="261"/>
      <c r="G189" s="234"/>
      <c r="H189" s="245"/>
      <c r="I189" s="116" t="s">
        <v>569</v>
      </c>
      <c r="J189" s="115" t="s">
        <v>68</v>
      </c>
      <c r="K189" s="188" t="s">
        <v>69</v>
      </c>
      <c r="L189" s="165" t="s">
        <v>567</v>
      </c>
      <c r="M189" s="114" t="s">
        <v>185</v>
      </c>
      <c r="N189" s="121" t="s">
        <v>570</v>
      </c>
      <c r="O189" s="120">
        <v>0.02</v>
      </c>
      <c r="P189" s="117"/>
      <c r="Q189" s="158"/>
      <c r="R189" s="157"/>
      <c r="S189" s="117"/>
      <c r="T189" s="117"/>
      <c r="U189" s="179" t="s">
        <v>571</v>
      </c>
    </row>
    <row r="190" spans="1:21" ht="58.5" customHeight="1">
      <c r="A190" s="227"/>
      <c r="B190" s="240"/>
      <c r="C190" s="259"/>
      <c r="D190" s="241"/>
      <c r="E190" s="262"/>
      <c r="F190" s="261"/>
      <c r="G190" s="234"/>
      <c r="H190" s="245"/>
      <c r="I190" s="116" t="s">
        <v>572</v>
      </c>
      <c r="J190" s="115" t="s">
        <v>68</v>
      </c>
      <c r="K190" s="188" t="s">
        <v>69</v>
      </c>
      <c r="L190" s="165" t="s">
        <v>550</v>
      </c>
      <c r="M190" s="114" t="s">
        <v>185</v>
      </c>
      <c r="N190" s="121" t="s">
        <v>573</v>
      </c>
      <c r="O190" s="120">
        <v>0.68</v>
      </c>
      <c r="P190" s="117"/>
      <c r="Q190" s="158"/>
      <c r="R190" s="157"/>
      <c r="S190" s="117"/>
      <c r="T190" s="117"/>
      <c r="U190" s="176"/>
    </row>
    <row r="191" spans="1:21" ht="60">
      <c r="A191" s="227"/>
      <c r="B191" s="240"/>
      <c r="C191" s="259"/>
      <c r="D191" s="241"/>
      <c r="E191" s="262"/>
      <c r="F191" s="261"/>
      <c r="G191" s="234"/>
      <c r="H191" s="245"/>
      <c r="I191" s="116" t="s">
        <v>574</v>
      </c>
      <c r="J191" s="115" t="s">
        <v>78</v>
      </c>
      <c r="K191" s="179" t="s">
        <v>575</v>
      </c>
      <c r="L191" s="165" t="s">
        <v>576</v>
      </c>
      <c r="M191" s="115" t="s">
        <v>122</v>
      </c>
      <c r="N191" s="121" t="s">
        <v>577</v>
      </c>
      <c r="O191" s="115" t="s">
        <v>60</v>
      </c>
      <c r="P191" s="117"/>
      <c r="Q191" s="158"/>
      <c r="R191" s="157"/>
      <c r="S191" s="117"/>
      <c r="T191" s="117"/>
      <c r="U191" s="179" t="s">
        <v>578</v>
      </c>
    </row>
    <row r="192" spans="1:21" ht="48.75">
      <c r="A192" s="227"/>
      <c r="B192" s="240"/>
      <c r="C192" s="259"/>
      <c r="D192" s="241"/>
      <c r="E192" s="262"/>
      <c r="F192" s="261"/>
      <c r="G192" s="234"/>
      <c r="H192" s="245"/>
      <c r="I192" s="116" t="s">
        <v>579</v>
      </c>
      <c r="J192" s="115" t="s">
        <v>68</v>
      </c>
      <c r="K192" s="188" t="s">
        <v>69</v>
      </c>
      <c r="L192" s="167" t="s">
        <v>386</v>
      </c>
      <c r="M192" s="115" t="s">
        <v>122</v>
      </c>
      <c r="N192" s="126" t="s">
        <v>447</v>
      </c>
      <c r="O192" s="115" t="s">
        <v>122</v>
      </c>
      <c r="P192" s="117"/>
      <c r="Q192" s="158"/>
      <c r="R192" s="157"/>
      <c r="S192" s="117"/>
      <c r="T192" s="117"/>
      <c r="U192" s="179" t="s">
        <v>448</v>
      </c>
    </row>
    <row r="193" spans="1:21" ht="84">
      <c r="A193" s="227"/>
      <c r="B193" s="240"/>
      <c r="C193" s="259"/>
      <c r="D193" s="241"/>
      <c r="E193" s="262"/>
      <c r="F193" s="261"/>
      <c r="G193" s="234"/>
      <c r="H193" s="245"/>
      <c r="I193" s="116" t="s">
        <v>580</v>
      </c>
      <c r="J193" s="115" t="s">
        <v>68</v>
      </c>
      <c r="K193" s="188" t="s">
        <v>69</v>
      </c>
      <c r="L193" s="165" t="s">
        <v>567</v>
      </c>
      <c r="M193" s="115" t="s">
        <v>60</v>
      </c>
      <c r="N193" s="126" t="s">
        <v>581</v>
      </c>
      <c r="O193" s="115" t="s">
        <v>60</v>
      </c>
      <c r="P193" s="117"/>
      <c r="Q193" s="158"/>
      <c r="R193" s="157"/>
      <c r="S193" s="117"/>
      <c r="T193" s="117"/>
      <c r="U193" s="179" t="s">
        <v>582</v>
      </c>
    </row>
    <row r="194" spans="1:21" ht="120">
      <c r="A194" s="227"/>
      <c r="B194" s="240"/>
      <c r="C194" s="259"/>
      <c r="D194" s="241"/>
      <c r="E194" s="262"/>
      <c r="F194" s="261"/>
      <c r="G194" s="234"/>
      <c r="H194" s="245"/>
      <c r="I194" s="116" t="s">
        <v>583</v>
      </c>
      <c r="J194" s="115" t="s">
        <v>68</v>
      </c>
      <c r="K194" s="188" t="s">
        <v>69</v>
      </c>
      <c r="L194" s="165" t="s">
        <v>567</v>
      </c>
      <c r="M194" s="115" t="s">
        <v>122</v>
      </c>
      <c r="N194" s="126" t="s">
        <v>584</v>
      </c>
      <c r="O194" s="115" t="s">
        <v>122</v>
      </c>
      <c r="P194" s="117"/>
      <c r="Q194" s="158"/>
      <c r="R194" s="157"/>
      <c r="S194" s="117"/>
      <c r="T194" s="117"/>
      <c r="U194" s="179" t="s">
        <v>585</v>
      </c>
    </row>
    <row r="195" spans="1:21" ht="84">
      <c r="A195" s="227"/>
      <c r="B195" s="240"/>
      <c r="C195" s="259"/>
      <c r="D195" s="241"/>
      <c r="E195" s="262"/>
      <c r="F195" s="261"/>
      <c r="G195" s="234"/>
      <c r="H195" s="245"/>
      <c r="I195" s="231" t="s">
        <v>586</v>
      </c>
      <c r="J195" s="229" t="s">
        <v>78</v>
      </c>
      <c r="K195" s="230" t="s">
        <v>69</v>
      </c>
      <c r="L195" s="227" t="s">
        <v>567</v>
      </c>
      <c r="M195" s="115" t="s">
        <v>122</v>
      </c>
      <c r="N195" s="126" t="s">
        <v>587</v>
      </c>
      <c r="O195" s="115" t="s">
        <v>122</v>
      </c>
      <c r="P195" s="117"/>
      <c r="Q195" s="158"/>
      <c r="R195" s="157"/>
      <c r="S195" s="117"/>
      <c r="T195" s="117"/>
      <c r="U195" s="179" t="s">
        <v>588</v>
      </c>
    </row>
    <row r="196" spans="1:21" ht="48">
      <c r="A196" s="227"/>
      <c r="B196" s="240"/>
      <c r="C196" s="259"/>
      <c r="D196" s="241"/>
      <c r="E196" s="262"/>
      <c r="F196" s="261"/>
      <c r="G196" s="234"/>
      <c r="H196" s="245"/>
      <c r="I196" s="231"/>
      <c r="J196" s="229"/>
      <c r="K196" s="230"/>
      <c r="L196" s="227"/>
      <c r="M196" s="114" t="s">
        <v>80</v>
      </c>
      <c r="N196" s="126" t="s">
        <v>589</v>
      </c>
      <c r="O196" s="120">
        <v>1.1399999999999999</v>
      </c>
      <c r="P196" s="117"/>
      <c r="Q196" s="158"/>
      <c r="R196" s="157"/>
      <c r="S196" s="117"/>
      <c r="T196" s="117"/>
      <c r="U196" s="179" t="s">
        <v>590</v>
      </c>
    </row>
    <row r="197" spans="1:21" ht="72">
      <c r="A197" s="227"/>
      <c r="B197" s="240"/>
      <c r="C197" s="259"/>
      <c r="D197" s="241"/>
      <c r="E197" s="262"/>
      <c r="F197" s="261"/>
      <c r="G197" s="234"/>
      <c r="H197" s="245"/>
      <c r="I197" s="116" t="s">
        <v>591</v>
      </c>
      <c r="J197" s="115" t="s">
        <v>68</v>
      </c>
      <c r="K197" s="188" t="s">
        <v>69</v>
      </c>
      <c r="L197" s="159" t="s">
        <v>592</v>
      </c>
      <c r="M197" s="115" t="s">
        <v>91</v>
      </c>
      <c r="N197" s="126" t="s">
        <v>593</v>
      </c>
      <c r="O197" s="115" t="s">
        <v>122</v>
      </c>
      <c r="P197" s="117"/>
      <c r="Q197" s="158"/>
      <c r="R197" s="157"/>
      <c r="S197" s="117"/>
      <c r="T197" s="117"/>
      <c r="U197" s="179" t="s">
        <v>594</v>
      </c>
    </row>
    <row r="198" spans="1:21" ht="72">
      <c r="A198" s="227"/>
      <c r="B198" s="240"/>
      <c r="C198" s="259"/>
      <c r="D198" s="241"/>
      <c r="E198" s="262"/>
      <c r="F198" s="261"/>
      <c r="G198" s="234"/>
      <c r="H198" s="245"/>
      <c r="I198" s="116" t="s">
        <v>595</v>
      </c>
      <c r="J198" s="115" t="s">
        <v>68</v>
      </c>
      <c r="K198" s="188" t="s">
        <v>69</v>
      </c>
      <c r="L198" s="165" t="s">
        <v>567</v>
      </c>
      <c r="M198" s="115" t="s">
        <v>185</v>
      </c>
      <c r="N198" s="116" t="s">
        <v>596</v>
      </c>
      <c r="O198" s="120">
        <v>1.36</v>
      </c>
      <c r="P198" s="117"/>
      <c r="Q198" s="158"/>
      <c r="R198" s="157"/>
      <c r="S198" s="117"/>
      <c r="T198" s="117"/>
      <c r="U198" s="176"/>
    </row>
    <row r="199" spans="1:21" ht="72">
      <c r="A199" s="227"/>
      <c r="B199" s="240"/>
      <c r="C199" s="259"/>
      <c r="D199" s="241"/>
      <c r="E199" s="262"/>
      <c r="F199" s="261"/>
      <c r="G199" s="234"/>
      <c r="H199" s="245"/>
      <c r="I199" s="116" t="s">
        <v>597</v>
      </c>
      <c r="J199" s="115" t="s">
        <v>78</v>
      </c>
      <c r="K199" s="188" t="s">
        <v>69</v>
      </c>
      <c r="L199" s="165" t="s">
        <v>567</v>
      </c>
      <c r="M199" s="115" t="s">
        <v>122</v>
      </c>
      <c r="N199" s="126" t="s">
        <v>598</v>
      </c>
      <c r="O199" s="115" t="s">
        <v>122</v>
      </c>
      <c r="P199" s="117"/>
      <c r="Q199" s="158"/>
      <c r="R199" s="157"/>
      <c r="S199" s="117"/>
      <c r="T199" s="117"/>
      <c r="U199" s="176"/>
    </row>
    <row r="200" spans="1:21" ht="72">
      <c r="A200" s="227"/>
      <c r="B200" s="240"/>
      <c r="C200" s="259"/>
      <c r="D200" s="241"/>
      <c r="E200" s="153"/>
      <c r="F200" s="261"/>
      <c r="G200" s="234"/>
      <c r="H200" s="245" t="s">
        <v>599</v>
      </c>
      <c r="I200" s="116" t="s">
        <v>600</v>
      </c>
      <c r="J200" s="115" t="s">
        <v>68</v>
      </c>
      <c r="K200" s="188" t="s">
        <v>601</v>
      </c>
      <c r="L200" s="165" t="s">
        <v>567</v>
      </c>
      <c r="M200" s="115" t="s">
        <v>122</v>
      </c>
      <c r="N200" s="126" t="s">
        <v>602</v>
      </c>
      <c r="O200" s="115" t="s">
        <v>122</v>
      </c>
      <c r="P200" s="117"/>
      <c r="Q200" s="158"/>
      <c r="R200" s="157"/>
      <c r="S200" s="117"/>
      <c r="T200" s="117"/>
      <c r="U200" s="179" t="s">
        <v>603</v>
      </c>
    </row>
    <row r="201" spans="1:21" ht="72">
      <c r="A201" s="227"/>
      <c r="B201" s="240"/>
      <c r="C201" s="259"/>
      <c r="D201" s="241"/>
      <c r="E201" s="153"/>
      <c r="F201" s="261"/>
      <c r="G201" s="234"/>
      <c r="H201" s="245"/>
      <c r="I201" s="116" t="s">
        <v>604</v>
      </c>
      <c r="J201" s="115" t="s">
        <v>68</v>
      </c>
      <c r="K201" s="188" t="s">
        <v>601</v>
      </c>
      <c r="L201" s="165" t="s">
        <v>567</v>
      </c>
      <c r="M201" s="115" t="s">
        <v>122</v>
      </c>
      <c r="N201" s="126" t="s">
        <v>605</v>
      </c>
      <c r="O201" s="115" t="s">
        <v>122</v>
      </c>
      <c r="P201" s="117"/>
      <c r="Q201" s="158"/>
      <c r="R201" s="157"/>
      <c r="S201" s="117"/>
      <c r="T201" s="117"/>
      <c r="U201" s="176"/>
    </row>
    <row r="202" spans="1:21" ht="60">
      <c r="A202" s="227"/>
      <c r="B202" s="240"/>
      <c r="C202" s="259"/>
      <c r="D202" s="241"/>
      <c r="E202" s="153"/>
      <c r="F202" s="261"/>
      <c r="G202" s="234"/>
      <c r="H202" s="245"/>
      <c r="I202" s="116" t="s">
        <v>606</v>
      </c>
      <c r="J202" s="115" t="s">
        <v>68</v>
      </c>
      <c r="K202" s="188" t="s">
        <v>601</v>
      </c>
      <c r="L202" s="170" t="s">
        <v>236</v>
      </c>
      <c r="M202" s="115" t="s">
        <v>122</v>
      </c>
      <c r="N202" s="126" t="s">
        <v>607</v>
      </c>
      <c r="O202" s="115" t="s">
        <v>122</v>
      </c>
      <c r="P202" s="117"/>
      <c r="Q202" s="158"/>
      <c r="R202" s="157"/>
      <c r="S202" s="117"/>
      <c r="T202" s="117"/>
      <c r="U202" s="179" t="s">
        <v>608</v>
      </c>
    </row>
    <row r="203" spans="1:21" ht="108">
      <c r="A203" s="227"/>
      <c r="B203" s="240"/>
      <c r="C203" s="259"/>
      <c r="D203" s="241"/>
      <c r="E203" s="153"/>
      <c r="F203" s="261"/>
      <c r="G203" s="234"/>
      <c r="H203" s="142" t="s">
        <v>609</v>
      </c>
      <c r="I203" s="116" t="s">
        <v>610</v>
      </c>
      <c r="J203" s="115" t="s">
        <v>89</v>
      </c>
      <c r="K203" s="188" t="s">
        <v>69</v>
      </c>
      <c r="L203" s="165" t="s">
        <v>567</v>
      </c>
      <c r="M203" s="115" t="s">
        <v>122</v>
      </c>
      <c r="N203" s="126" t="s">
        <v>611</v>
      </c>
      <c r="O203" s="115" t="s">
        <v>122</v>
      </c>
      <c r="P203" s="117"/>
      <c r="Q203" s="158"/>
      <c r="R203" s="157"/>
      <c r="S203" s="117"/>
      <c r="T203" s="117"/>
      <c r="U203" s="179" t="s">
        <v>612</v>
      </c>
    </row>
    <row r="204" spans="1:21" ht="31.5" customHeight="1">
      <c r="A204" s="157"/>
      <c r="B204" s="136"/>
      <c r="C204" s="209"/>
      <c r="D204" s="191"/>
      <c r="E204" s="153" t="s">
        <v>544</v>
      </c>
      <c r="F204" s="155" t="s">
        <v>561</v>
      </c>
      <c r="G204" s="138" t="s">
        <v>613</v>
      </c>
      <c r="H204" s="131"/>
      <c r="I204" s="139" t="s">
        <v>177</v>
      </c>
      <c r="J204" s="129"/>
      <c r="K204" s="158"/>
      <c r="L204" s="157"/>
      <c r="M204" s="115"/>
      <c r="N204" s="118"/>
      <c r="O204" s="115"/>
      <c r="P204" s="117"/>
      <c r="Q204" s="158"/>
      <c r="R204" s="157"/>
      <c r="S204" s="117"/>
      <c r="T204" s="117"/>
      <c r="U204" s="176"/>
    </row>
    <row r="205" spans="1:21" ht="36.75" customHeight="1">
      <c r="A205" s="227" t="str">
        <f>'MARCO E'!A10</f>
        <v>8. Sistema territorial globalmente conectado y ambientalmente sostenible</v>
      </c>
      <c r="B205" s="240" t="str">
        <f>'MARCO E'!B10</f>
        <v>4. Promover el desarrollo de un territorio resiliente que de prelación a la atención de los factores y situaciones de riesgo en áreas de mayor vulnerabilidad social, favoreciendo la implementación de medidas de mitigación.</v>
      </c>
      <c r="C205" s="260" t="s">
        <v>178</v>
      </c>
      <c r="D205" s="241" t="s">
        <v>179</v>
      </c>
      <c r="E205" s="244" t="s">
        <v>544</v>
      </c>
      <c r="F205" s="257" t="s">
        <v>561</v>
      </c>
      <c r="G205" s="234" t="s">
        <v>614</v>
      </c>
      <c r="H205" s="245" t="s">
        <v>615</v>
      </c>
      <c r="I205" s="116" t="s">
        <v>616</v>
      </c>
      <c r="J205" s="115" t="s">
        <v>89</v>
      </c>
      <c r="K205" s="188" t="s">
        <v>69</v>
      </c>
      <c r="L205" s="170" t="s">
        <v>70</v>
      </c>
      <c r="M205" s="115" t="s">
        <v>80</v>
      </c>
      <c r="N205" s="126" t="s">
        <v>617</v>
      </c>
      <c r="O205" s="120">
        <v>1</v>
      </c>
      <c r="P205" s="117"/>
      <c r="Q205" s="158"/>
      <c r="R205" s="157"/>
      <c r="S205" s="117"/>
      <c r="T205" s="117"/>
      <c r="U205" s="179" t="s">
        <v>618</v>
      </c>
    </row>
    <row r="206" spans="1:21" ht="72">
      <c r="A206" s="227"/>
      <c r="B206" s="240"/>
      <c r="C206" s="260"/>
      <c r="D206" s="241"/>
      <c r="E206" s="244"/>
      <c r="F206" s="257"/>
      <c r="G206" s="234"/>
      <c r="H206" s="245"/>
      <c r="I206" s="116" t="s">
        <v>619</v>
      </c>
      <c r="J206" s="115" t="s">
        <v>89</v>
      </c>
      <c r="K206" s="188" t="s">
        <v>69</v>
      </c>
      <c r="L206" s="170" t="s">
        <v>163</v>
      </c>
      <c r="M206" s="115" t="s">
        <v>91</v>
      </c>
      <c r="N206" s="119" t="s">
        <v>620</v>
      </c>
      <c r="O206" s="115" t="s">
        <v>60</v>
      </c>
      <c r="P206" s="117"/>
      <c r="Q206" s="158"/>
      <c r="R206" s="157"/>
      <c r="S206" s="117"/>
      <c r="T206" s="117"/>
      <c r="U206" s="176"/>
    </row>
    <row r="207" spans="1:21" ht="36.75" customHeight="1">
      <c r="A207" s="237" t="str">
        <f>'MARCO E'!A3</f>
        <v xml:space="preserve">1. Sistema territorial en equilibrio para el ser humano </v>
      </c>
      <c r="B207" s="242" t="str">
        <f>'MARCO E'!B3</f>
        <v>1. Orientar la equidad territorial y superar la segregación socio espacial, a través de un Sistema de Gestión para la Equidad Territorial a escala local, promoviendo como municipio núcleo, la articulación metropolitana y regional.</v>
      </c>
      <c r="C207" s="259" t="s">
        <v>397</v>
      </c>
      <c r="D207" s="241" t="s">
        <v>179</v>
      </c>
      <c r="E207" s="244" t="s">
        <v>544</v>
      </c>
      <c r="F207" s="258" t="s">
        <v>621</v>
      </c>
      <c r="G207" s="234" t="s">
        <v>622</v>
      </c>
      <c r="H207" s="228" t="s">
        <v>623</v>
      </c>
      <c r="I207" s="234" t="s">
        <v>624</v>
      </c>
      <c r="J207" s="229" t="s">
        <v>78</v>
      </c>
      <c r="K207" s="230" t="s">
        <v>69</v>
      </c>
      <c r="L207" s="165" t="s">
        <v>550</v>
      </c>
      <c r="M207" s="115" t="s">
        <v>80</v>
      </c>
      <c r="N207" s="119" t="s">
        <v>625</v>
      </c>
      <c r="O207" s="120">
        <v>1</v>
      </c>
      <c r="P207" s="117"/>
      <c r="Q207" s="158"/>
      <c r="R207" s="157"/>
      <c r="S207" s="117"/>
      <c r="T207" s="117"/>
      <c r="U207" s="179" t="s">
        <v>626</v>
      </c>
    </row>
    <row r="208" spans="1:21" ht="24">
      <c r="A208" s="237"/>
      <c r="B208" s="242"/>
      <c r="C208" s="259"/>
      <c r="D208" s="241"/>
      <c r="E208" s="244"/>
      <c r="F208" s="258"/>
      <c r="G208" s="234"/>
      <c r="H208" s="228"/>
      <c r="I208" s="234"/>
      <c r="J208" s="229"/>
      <c r="K208" s="230"/>
      <c r="L208" s="165" t="s">
        <v>120</v>
      </c>
      <c r="M208" s="115" t="s">
        <v>91</v>
      </c>
      <c r="N208" s="119" t="s">
        <v>627</v>
      </c>
      <c r="O208" s="115" t="s">
        <v>60</v>
      </c>
      <c r="P208" s="117"/>
      <c r="Q208" s="158"/>
      <c r="R208" s="157"/>
      <c r="S208" s="117"/>
      <c r="T208" s="117"/>
      <c r="U208" s="179" t="s">
        <v>628</v>
      </c>
    </row>
    <row r="209" spans="1:21" ht="38.25" customHeight="1">
      <c r="A209" s="237"/>
      <c r="B209" s="242"/>
      <c r="C209" s="259"/>
      <c r="D209" s="241"/>
      <c r="E209" s="244"/>
      <c r="F209" s="258"/>
      <c r="G209" s="234"/>
      <c r="H209" s="228"/>
      <c r="I209" s="234"/>
      <c r="J209" s="229"/>
      <c r="K209" s="230"/>
      <c r="L209" s="165" t="s">
        <v>550</v>
      </c>
      <c r="M209" s="115" t="s">
        <v>80</v>
      </c>
      <c r="N209" s="142" t="s">
        <v>629</v>
      </c>
      <c r="O209" s="120">
        <v>5</v>
      </c>
      <c r="P209" s="117"/>
      <c r="Q209" s="158"/>
      <c r="R209" s="157"/>
      <c r="S209" s="117"/>
      <c r="T209" s="117"/>
      <c r="U209" s="179" t="s">
        <v>630</v>
      </c>
    </row>
    <row r="210" spans="1:21" ht="48" customHeight="1">
      <c r="A210" s="237"/>
      <c r="B210" s="242"/>
      <c r="C210" s="259"/>
      <c r="D210" s="241"/>
      <c r="E210" s="244"/>
      <c r="F210" s="258"/>
      <c r="G210" s="234"/>
      <c r="H210" s="228"/>
      <c r="I210" s="228" t="s">
        <v>631</v>
      </c>
      <c r="J210" s="229" t="s">
        <v>78</v>
      </c>
      <c r="K210" s="230" t="s">
        <v>69</v>
      </c>
      <c r="L210" s="227" t="s">
        <v>550</v>
      </c>
      <c r="M210" s="115" t="s">
        <v>80</v>
      </c>
      <c r="N210" s="142" t="s">
        <v>632</v>
      </c>
      <c r="O210" s="120">
        <v>1</v>
      </c>
      <c r="P210" s="117"/>
      <c r="Q210" s="158"/>
      <c r="R210" s="157"/>
      <c r="S210" s="117"/>
      <c r="T210" s="117"/>
      <c r="U210" s="179" t="s">
        <v>633</v>
      </c>
    </row>
    <row r="211" spans="1:21" ht="36">
      <c r="A211" s="237"/>
      <c r="B211" s="242"/>
      <c r="C211" s="259"/>
      <c r="D211" s="241"/>
      <c r="E211" s="244"/>
      <c r="F211" s="258"/>
      <c r="G211" s="234"/>
      <c r="H211" s="228"/>
      <c r="I211" s="228"/>
      <c r="J211" s="229"/>
      <c r="K211" s="230"/>
      <c r="L211" s="227"/>
      <c r="M211" s="115" t="s">
        <v>185</v>
      </c>
      <c r="N211" s="119" t="s">
        <v>634</v>
      </c>
      <c r="O211" s="115" t="s">
        <v>60</v>
      </c>
      <c r="P211" s="117"/>
      <c r="Q211" s="158"/>
      <c r="R211" s="157"/>
      <c r="S211" s="117"/>
      <c r="T211" s="117"/>
      <c r="U211" s="176"/>
    </row>
    <row r="212" spans="1:21" ht="24.75" customHeight="1">
      <c r="A212" s="237"/>
      <c r="B212" s="242"/>
      <c r="C212" s="259"/>
      <c r="D212" s="241"/>
      <c r="E212" s="244"/>
      <c r="F212" s="258"/>
      <c r="G212" s="234"/>
      <c r="H212" s="228"/>
      <c r="I212" s="228" t="s">
        <v>635</v>
      </c>
      <c r="J212" s="229" t="s">
        <v>78</v>
      </c>
      <c r="K212" s="230" t="s">
        <v>69</v>
      </c>
      <c r="L212" s="226" t="s">
        <v>636</v>
      </c>
      <c r="M212" s="115" t="s">
        <v>122</v>
      </c>
      <c r="N212" s="126" t="s">
        <v>637</v>
      </c>
      <c r="O212" s="115" t="s">
        <v>122</v>
      </c>
      <c r="P212" s="117"/>
      <c r="Q212" s="158"/>
      <c r="R212" s="157"/>
      <c r="S212" s="117"/>
      <c r="T212" s="117"/>
      <c r="U212" s="176"/>
    </row>
    <row r="213" spans="1:21" ht="60">
      <c r="A213" s="237"/>
      <c r="B213" s="242"/>
      <c r="C213" s="259"/>
      <c r="D213" s="241"/>
      <c r="E213" s="244"/>
      <c r="F213" s="258"/>
      <c r="G213" s="234"/>
      <c r="H213" s="228"/>
      <c r="I213" s="228"/>
      <c r="J213" s="229"/>
      <c r="K213" s="230"/>
      <c r="L213" s="226"/>
      <c r="M213" s="115" t="s">
        <v>122</v>
      </c>
      <c r="N213" s="126" t="s">
        <v>638</v>
      </c>
      <c r="O213" s="115" t="s">
        <v>122</v>
      </c>
      <c r="P213" s="117"/>
      <c r="Q213" s="158"/>
      <c r="R213" s="157"/>
      <c r="S213" s="117"/>
      <c r="T213" s="117"/>
      <c r="U213" s="179" t="s">
        <v>639</v>
      </c>
    </row>
    <row r="214" spans="1:21" ht="36.75" customHeight="1">
      <c r="A214" s="237"/>
      <c r="B214" s="242"/>
      <c r="C214" s="259"/>
      <c r="D214" s="241"/>
      <c r="E214" s="244"/>
      <c r="F214" s="258"/>
      <c r="G214" s="234"/>
      <c r="H214" s="228"/>
      <c r="I214" s="116" t="s">
        <v>640</v>
      </c>
      <c r="J214" s="115" t="s">
        <v>68</v>
      </c>
      <c r="K214" s="188" t="s">
        <v>641</v>
      </c>
      <c r="L214" s="165" t="s">
        <v>642</v>
      </c>
      <c r="M214" s="115" t="s">
        <v>185</v>
      </c>
      <c r="N214" s="126" t="s">
        <v>643</v>
      </c>
      <c r="O214" s="120">
        <v>1</v>
      </c>
      <c r="P214" s="117"/>
      <c r="Q214" s="158"/>
      <c r="R214" s="157"/>
      <c r="S214" s="117"/>
      <c r="T214" s="117"/>
      <c r="U214" s="176"/>
    </row>
    <row r="215" spans="1:21" ht="24.75" customHeight="1">
      <c r="A215" s="237"/>
      <c r="B215" s="242"/>
      <c r="C215" s="259"/>
      <c r="D215" s="241"/>
      <c r="E215" s="244"/>
      <c r="F215" s="258"/>
      <c r="G215" s="234"/>
      <c r="H215" s="228"/>
      <c r="I215" s="228" t="s">
        <v>644</v>
      </c>
      <c r="J215" s="229" t="s">
        <v>78</v>
      </c>
      <c r="K215" s="230" t="s">
        <v>69</v>
      </c>
      <c r="L215" s="226" t="s">
        <v>636</v>
      </c>
      <c r="M215" s="115" t="s">
        <v>80</v>
      </c>
      <c r="N215" s="119" t="s">
        <v>645</v>
      </c>
      <c r="O215" s="120">
        <v>1</v>
      </c>
      <c r="P215" s="117"/>
      <c r="Q215" s="158"/>
      <c r="R215" s="157"/>
      <c r="S215" s="117"/>
      <c r="T215" s="117"/>
      <c r="U215" s="176"/>
    </row>
    <row r="216" spans="1:21" ht="24">
      <c r="A216" s="237"/>
      <c r="B216" s="242"/>
      <c r="C216" s="259"/>
      <c r="D216" s="241"/>
      <c r="E216" s="244"/>
      <c r="F216" s="258"/>
      <c r="G216" s="234"/>
      <c r="H216" s="228"/>
      <c r="I216" s="228"/>
      <c r="J216" s="229"/>
      <c r="K216" s="230"/>
      <c r="L216" s="226"/>
      <c r="M216" s="115" t="s">
        <v>122</v>
      </c>
      <c r="N216" s="119" t="s">
        <v>646</v>
      </c>
      <c r="O216" s="115" t="s">
        <v>122</v>
      </c>
      <c r="P216" s="117"/>
      <c r="Q216" s="158"/>
      <c r="R216" s="157"/>
      <c r="S216" s="117"/>
      <c r="T216" s="117"/>
      <c r="U216" s="176"/>
    </row>
    <row r="217" spans="1:21" ht="60.75" customHeight="1">
      <c r="A217" s="237"/>
      <c r="B217" s="231" t="str">
        <f>'MARCO E'!B3</f>
        <v>1. Orientar la equidad territorial y superar la segregación socio espacial, a través de un Sistema de Gestión para la Equidad Territorial a escala local, promoviendo como municipio núcleo, la articulación metropolitana y regional.</v>
      </c>
      <c r="C217" s="232" t="s">
        <v>397</v>
      </c>
      <c r="D217" s="241"/>
      <c r="E217" s="244"/>
      <c r="F217" s="258"/>
      <c r="G217" s="234"/>
      <c r="H217" s="234" t="s">
        <v>647</v>
      </c>
      <c r="I217" s="116" t="s">
        <v>648</v>
      </c>
      <c r="J217" s="115" t="s">
        <v>68</v>
      </c>
      <c r="K217" s="185" t="s">
        <v>69</v>
      </c>
      <c r="L217" s="159" t="s">
        <v>636</v>
      </c>
      <c r="M217" s="115" t="s">
        <v>185</v>
      </c>
      <c r="N217" s="126" t="s">
        <v>649</v>
      </c>
      <c r="O217" s="115" t="s">
        <v>122</v>
      </c>
      <c r="P217" s="117"/>
      <c r="Q217" s="158"/>
      <c r="R217" s="157"/>
      <c r="S217" s="117"/>
      <c r="T217" s="117"/>
      <c r="U217" s="176"/>
    </row>
    <row r="218" spans="1:21" ht="39.75" customHeight="1">
      <c r="A218" s="237"/>
      <c r="B218" s="231"/>
      <c r="C218" s="232"/>
      <c r="D218" s="241"/>
      <c r="E218" s="244"/>
      <c r="F218" s="258"/>
      <c r="G218" s="234"/>
      <c r="H218" s="234"/>
      <c r="I218" s="116" t="s">
        <v>650</v>
      </c>
      <c r="J218" s="115" t="s">
        <v>68</v>
      </c>
      <c r="K218" s="185" t="s">
        <v>69</v>
      </c>
      <c r="L218" s="165" t="s">
        <v>550</v>
      </c>
      <c r="M218" s="115" t="s">
        <v>185</v>
      </c>
      <c r="N218" s="126" t="s">
        <v>651</v>
      </c>
      <c r="O218" s="115" t="s">
        <v>122</v>
      </c>
      <c r="P218" s="117"/>
      <c r="Q218" s="158"/>
      <c r="R218" s="157"/>
      <c r="S218" s="117"/>
      <c r="T218" s="117"/>
      <c r="U218" s="179" t="s">
        <v>652</v>
      </c>
    </row>
    <row r="219" spans="1:21" ht="48.75" customHeight="1">
      <c r="A219" s="237"/>
      <c r="B219" s="231"/>
      <c r="C219" s="232"/>
      <c r="D219" s="241"/>
      <c r="E219" s="244"/>
      <c r="F219" s="258"/>
      <c r="G219" s="234"/>
      <c r="H219" s="234"/>
      <c r="I219" s="228" t="s">
        <v>653</v>
      </c>
      <c r="J219" s="229" t="s">
        <v>68</v>
      </c>
      <c r="K219" s="185" t="s">
        <v>69</v>
      </c>
      <c r="L219" s="227" t="s">
        <v>550</v>
      </c>
      <c r="M219" s="115" t="s">
        <v>122</v>
      </c>
      <c r="N219" s="126" t="s">
        <v>654</v>
      </c>
      <c r="O219" s="115" t="s">
        <v>122</v>
      </c>
      <c r="P219" s="117"/>
      <c r="Q219" s="158"/>
      <c r="R219" s="157"/>
      <c r="S219" s="117"/>
      <c r="T219" s="117"/>
      <c r="U219" s="179" t="s">
        <v>655</v>
      </c>
    </row>
    <row r="220" spans="1:21" ht="24">
      <c r="A220" s="237"/>
      <c r="B220" s="231"/>
      <c r="C220" s="232"/>
      <c r="D220" s="241"/>
      <c r="E220" s="244"/>
      <c r="F220" s="258"/>
      <c r="G220" s="234"/>
      <c r="H220" s="234"/>
      <c r="I220" s="228"/>
      <c r="J220" s="229"/>
      <c r="K220" s="185" t="s">
        <v>69</v>
      </c>
      <c r="L220" s="227"/>
      <c r="M220" s="115" t="s">
        <v>91</v>
      </c>
      <c r="N220" s="119" t="s">
        <v>656</v>
      </c>
      <c r="O220" s="120">
        <v>0</v>
      </c>
      <c r="P220" s="117"/>
      <c r="Q220" s="158"/>
      <c r="R220" s="157"/>
      <c r="S220" s="117"/>
      <c r="T220" s="117"/>
      <c r="U220" s="176"/>
    </row>
    <row r="221" spans="1:21" ht="108">
      <c r="A221" s="166" t="str">
        <f>'MARCO E'!A26</f>
        <v>8. Sistema territorial globalmente conectado y ambientalmente sostenible</v>
      </c>
      <c r="B221" s="126" t="str">
        <f>'MARCO E'!B26</f>
        <v>12. Generar y cualificar la infraestructura para la prestación y el acceso a los servicios públicos, como un instrumento para el desarrollo municipal y la  inclusión socio espacial, con base en la eficiencia, oportunidad, seguridad, innovación y sostenibilidad ambiental.</v>
      </c>
      <c r="C221" s="204" t="s">
        <v>397</v>
      </c>
      <c r="D221" s="241"/>
      <c r="E221" s="244"/>
      <c r="F221" s="258"/>
      <c r="G221" s="234"/>
      <c r="H221" s="234"/>
      <c r="I221" s="116" t="s">
        <v>657</v>
      </c>
      <c r="J221" s="115" t="s">
        <v>68</v>
      </c>
      <c r="K221" s="185" t="s">
        <v>69</v>
      </c>
      <c r="L221" s="165" t="s">
        <v>550</v>
      </c>
      <c r="M221" s="115" t="s">
        <v>60</v>
      </c>
      <c r="N221" s="119" t="s">
        <v>658</v>
      </c>
      <c r="O221" s="115" t="s">
        <v>60</v>
      </c>
      <c r="P221" s="117"/>
      <c r="Q221" s="158"/>
      <c r="R221" s="157"/>
      <c r="S221" s="117"/>
      <c r="T221" s="117"/>
      <c r="U221" s="179" t="s">
        <v>659</v>
      </c>
    </row>
    <row r="222" spans="1:21" ht="120">
      <c r="A222" s="166" t="str">
        <f>'MARCO E'!A12</f>
        <v>3. Sistema territorial Integrado ecológica, espacial y funcionalmente al Sistema Público y Colectivo de su entorno nacional, regional y metropolitano, aportando así a la consolidación de "una región de ciudades"</v>
      </c>
      <c r="B222" s="126" t="str">
        <f>'MARCO E'!B12</f>
        <v>5. Consolidar el espacio público como elemento estructurante del territorio y factor de enriquecimiento de la vida cotidiana y sitio de encuentro de la población. Integrando la Estructura Ecológica Principal y los elementos del Subsistema de Patrimonio Cultural Inmueble.</v>
      </c>
      <c r="C222" s="204" t="s">
        <v>64</v>
      </c>
      <c r="D222" s="241"/>
      <c r="E222" s="244"/>
      <c r="F222" s="258"/>
      <c r="G222" s="234"/>
      <c r="H222" s="234"/>
      <c r="I222" s="116" t="s">
        <v>660</v>
      </c>
      <c r="J222" s="115" t="s">
        <v>68</v>
      </c>
      <c r="K222" s="185" t="s">
        <v>69</v>
      </c>
      <c r="L222" s="165" t="s">
        <v>550</v>
      </c>
      <c r="M222" s="115" t="s">
        <v>122</v>
      </c>
      <c r="N222" s="119" t="s">
        <v>661</v>
      </c>
      <c r="O222" s="115" t="s">
        <v>122</v>
      </c>
      <c r="P222" s="117"/>
      <c r="Q222" s="158"/>
      <c r="R222" s="157"/>
      <c r="S222" s="117"/>
      <c r="T222" s="117"/>
      <c r="U222" s="176"/>
    </row>
    <row r="223" spans="1:21" ht="120">
      <c r="A223" s="166" t="str">
        <f>'MARCO E'!A25</f>
        <v>3. Sistema territorial Integrado ecológica, espacial y funcionalmente al Sistema Público y Colectivo de su entorno nacional, regional y metropolitano, aportando así a la consolidación de "una región de ciudades"</v>
      </c>
      <c r="B223" s="126" t="str">
        <f>'MARCO E'!B25</f>
        <v>11. Mejorar la conectividad y accesibilidad en el territorio, priorizando la movilidad no motorizada, regulando de manera adecuada el uso del vehículo privado.</v>
      </c>
      <c r="C223" s="204" t="s">
        <v>231</v>
      </c>
      <c r="D223" s="241"/>
      <c r="E223" s="244"/>
      <c r="F223" s="258"/>
      <c r="G223" s="234"/>
      <c r="H223" s="234"/>
      <c r="I223" s="116" t="s">
        <v>662</v>
      </c>
      <c r="J223" s="115" t="s">
        <v>68</v>
      </c>
      <c r="K223" s="185" t="s">
        <v>69</v>
      </c>
      <c r="L223" s="165" t="s">
        <v>550</v>
      </c>
      <c r="M223" s="115" t="s">
        <v>122</v>
      </c>
      <c r="N223" s="119" t="s">
        <v>663</v>
      </c>
      <c r="O223" s="115" t="s">
        <v>122</v>
      </c>
      <c r="P223" s="117"/>
      <c r="Q223" s="158"/>
      <c r="R223" s="157"/>
      <c r="S223" s="117"/>
      <c r="T223" s="117"/>
      <c r="U223" s="176"/>
    </row>
    <row r="224" spans="1:21" ht="72.75" customHeight="1">
      <c r="A224" s="227" t="str">
        <f>'MARCO E'!A3</f>
        <v xml:space="preserve">1. Sistema territorial en equilibrio para el ser humano </v>
      </c>
      <c r="B224" s="240" t="str">
        <f>'MARCO E'!B3</f>
        <v>1. Orientar la equidad territorial y superar la segregación socio espacial, a través de un Sistema de Gestión para la Equidad Territorial a escala local, promoviendo como municipio núcleo, la articulación metropolitana y regional.</v>
      </c>
      <c r="C224" s="204" t="s">
        <v>397</v>
      </c>
      <c r="D224" s="241"/>
      <c r="E224" s="244"/>
      <c r="F224" s="258"/>
      <c r="G224" s="234"/>
      <c r="H224" s="234"/>
      <c r="I224" s="116" t="s">
        <v>664</v>
      </c>
      <c r="J224" s="115" t="s">
        <v>68</v>
      </c>
      <c r="K224" s="185" t="s">
        <v>69</v>
      </c>
      <c r="L224" s="159" t="s">
        <v>636</v>
      </c>
      <c r="M224" s="115" t="s">
        <v>122</v>
      </c>
      <c r="N224" s="119" t="s">
        <v>665</v>
      </c>
      <c r="O224" s="115" t="s">
        <v>122</v>
      </c>
      <c r="P224" s="117"/>
      <c r="Q224" s="158"/>
      <c r="R224" s="157"/>
      <c r="S224" s="117"/>
      <c r="T224" s="117"/>
      <c r="U224" s="176"/>
    </row>
    <row r="225" spans="1:21" ht="36">
      <c r="A225" s="227"/>
      <c r="B225" s="240"/>
      <c r="C225" s="264" t="s">
        <v>666</v>
      </c>
      <c r="D225" s="241"/>
      <c r="E225" s="244"/>
      <c r="F225" s="258"/>
      <c r="G225" s="234"/>
      <c r="H225" s="234"/>
      <c r="I225" s="228" t="s">
        <v>667</v>
      </c>
      <c r="J225" s="115" t="s">
        <v>68</v>
      </c>
      <c r="K225" s="185" t="s">
        <v>69</v>
      </c>
      <c r="L225" s="159" t="s">
        <v>120</v>
      </c>
      <c r="M225" s="115" t="s">
        <v>60</v>
      </c>
      <c r="N225" s="126" t="s">
        <v>668</v>
      </c>
      <c r="O225" s="115" t="s">
        <v>60</v>
      </c>
      <c r="P225" s="117"/>
      <c r="Q225" s="158"/>
      <c r="R225" s="157"/>
      <c r="S225" s="117"/>
      <c r="T225" s="117"/>
      <c r="U225" s="179" t="s">
        <v>669</v>
      </c>
    </row>
    <row r="226" spans="1:21" ht="48">
      <c r="A226" s="227"/>
      <c r="B226" s="240"/>
      <c r="C226" s="264"/>
      <c r="D226" s="241"/>
      <c r="E226" s="244"/>
      <c r="F226" s="258"/>
      <c r="G226" s="234"/>
      <c r="H226" s="234"/>
      <c r="I226" s="228"/>
      <c r="J226" s="115" t="s">
        <v>68</v>
      </c>
      <c r="K226" s="185" t="s">
        <v>69</v>
      </c>
      <c r="L226" s="159" t="s">
        <v>636</v>
      </c>
      <c r="M226" s="115" t="s">
        <v>122</v>
      </c>
      <c r="N226" s="126" t="s">
        <v>670</v>
      </c>
      <c r="O226" s="115" t="s">
        <v>122</v>
      </c>
      <c r="P226" s="117"/>
      <c r="Q226" s="158"/>
      <c r="R226" s="157"/>
      <c r="S226" s="117"/>
      <c r="T226" s="117"/>
      <c r="U226" s="176"/>
    </row>
    <row r="227" spans="1:21" ht="60">
      <c r="A227" s="227"/>
      <c r="B227" s="240"/>
      <c r="C227" s="179" t="s">
        <v>397</v>
      </c>
      <c r="D227" s="241"/>
      <c r="E227" s="244"/>
      <c r="F227" s="258"/>
      <c r="G227" s="234"/>
      <c r="H227" s="234"/>
      <c r="I227" s="116" t="s">
        <v>671</v>
      </c>
      <c r="J227" s="115" t="s">
        <v>68</v>
      </c>
      <c r="K227" s="185" t="s">
        <v>69</v>
      </c>
      <c r="L227" s="159" t="s">
        <v>636</v>
      </c>
      <c r="M227" s="115" t="s">
        <v>122</v>
      </c>
      <c r="N227" s="126" t="s">
        <v>672</v>
      </c>
      <c r="O227" s="115" t="s">
        <v>122</v>
      </c>
      <c r="P227" s="117"/>
      <c r="Q227" s="158"/>
      <c r="R227" s="157"/>
      <c r="S227" s="117"/>
      <c r="T227" s="117"/>
      <c r="U227" s="176"/>
    </row>
    <row r="228" spans="1:21" ht="60.75" customHeight="1">
      <c r="A228" s="166" t="str">
        <f>'MARCO E'!A9</f>
        <v>8. Sistema territorial globalmente conectado y ambientalmente sostenible
5. Sistema territorial que valora su paisajes y geografía</v>
      </c>
      <c r="B228" s="126" t="str">
        <f>'MARCO E'!B9</f>
        <v>3. Preservar la Estructura Ecológica Principal como elemento estructurante del territorio que constituye la base de la vida.</v>
      </c>
      <c r="C228" s="179" t="s">
        <v>106</v>
      </c>
      <c r="D228" s="241"/>
      <c r="E228" s="244"/>
      <c r="F228" s="258"/>
      <c r="G228" s="234"/>
      <c r="H228" s="234"/>
      <c r="I228" s="116" t="s">
        <v>673</v>
      </c>
      <c r="J228" s="115" t="s">
        <v>68</v>
      </c>
      <c r="K228" s="185" t="s">
        <v>108</v>
      </c>
      <c r="L228" s="163" t="s">
        <v>122</v>
      </c>
      <c r="M228" s="115" t="s">
        <v>122</v>
      </c>
      <c r="N228" s="140" t="s">
        <v>674</v>
      </c>
      <c r="O228" s="115" t="s">
        <v>122</v>
      </c>
      <c r="P228" s="117"/>
      <c r="Q228" s="158"/>
      <c r="R228" s="157"/>
      <c r="S228" s="117"/>
      <c r="T228" s="117"/>
      <c r="U228" s="176"/>
    </row>
    <row r="229" spans="1:21" ht="62.25" customHeight="1">
      <c r="A229" s="227" t="str">
        <f>'MARCO E'!A21</f>
        <v>2. Sistema territorial culturalmente rico y plural
7. Sistema territorial que hereda a las futuras generaciones un territorio socialmente incluyente</v>
      </c>
      <c r="B229" s="240" t="str">
        <f>'MARCO E'!B21</f>
        <v>8. Fortalecer y promocionar una cultura de la participación ciudadana en todas las etapas de los procesos de planeación y gestión territorial.</v>
      </c>
      <c r="C229" s="265"/>
      <c r="D229" s="241" t="s">
        <v>179</v>
      </c>
      <c r="E229" s="244" t="s">
        <v>544</v>
      </c>
      <c r="F229" s="258" t="s">
        <v>621</v>
      </c>
      <c r="G229" s="234" t="s">
        <v>675</v>
      </c>
      <c r="H229" s="234" t="s">
        <v>676</v>
      </c>
      <c r="I229" s="116" t="s">
        <v>677</v>
      </c>
      <c r="J229" s="115" t="s">
        <v>122</v>
      </c>
      <c r="K229" s="185" t="s">
        <v>108</v>
      </c>
      <c r="L229" s="165" t="s">
        <v>678</v>
      </c>
      <c r="M229" s="115" t="s">
        <v>185</v>
      </c>
      <c r="N229" s="126" t="s">
        <v>679</v>
      </c>
      <c r="O229" s="120">
        <v>1.4</v>
      </c>
      <c r="P229" s="117"/>
      <c r="Q229" s="158"/>
      <c r="R229" s="157"/>
      <c r="S229" s="117"/>
      <c r="T229" s="117"/>
      <c r="U229" s="179" t="s">
        <v>680</v>
      </c>
    </row>
    <row r="230" spans="1:21" ht="24">
      <c r="A230" s="227"/>
      <c r="B230" s="240"/>
      <c r="C230" s="265"/>
      <c r="D230" s="241"/>
      <c r="E230" s="244"/>
      <c r="F230" s="258"/>
      <c r="G230" s="234"/>
      <c r="H230" s="234"/>
      <c r="I230" s="116" t="s">
        <v>681</v>
      </c>
      <c r="J230" s="115" t="s">
        <v>122</v>
      </c>
      <c r="K230" s="185" t="s">
        <v>108</v>
      </c>
      <c r="L230" s="165" t="s">
        <v>682</v>
      </c>
      <c r="M230" s="115" t="s">
        <v>80</v>
      </c>
      <c r="N230" s="126" t="s">
        <v>683</v>
      </c>
      <c r="O230" s="120">
        <v>2.0699999999999998</v>
      </c>
      <c r="P230" s="117"/>
      <c r="Q230" s="158"/>
      <c r="R230" s="157"/>
      <c r="S230" s="117"/>
      <c r="T230" s="117"/>
      <c r="U230" s="176"/>
    </row>
    <row r="231" spans="1:21" ht="73.5" customHeight="1">
      <c r="A231" s="227"/>
      <c r="B231" s="240"/>
      <c r="C231" s="265"/>
      <c r="D231" s="241"/>
      <c r="E231" s="244"/>
      <c r="F231" s="258"/>
      <c r="G231" s="234"/>
      <c r="H231" s="234" t="s">
        <v>684</v>
      </c>
      <c r="I231" s="233" t="s">
        <v>685</v>
      </c>
      <c r="J231" s="229" t="s">
        <v>122</v>
      </c>
      <c r="K231" s="232" t="s">
        <v>69</v>
      </c>
      <c r="L231" s="165" t="s">
        <v>686</v>
      </c>
      <c r="M231" s="115" t="s">
        <v>80</v>
      </c>
      <c r="N231" s="126" t="s">
        <v>687</v>
      </c>
      <c r="O231" s="120">
        <v>1</v>
      </c>
      <c r="P231" s="117"/>
      <c r="Q231" s="158"/>
      <c r="R231" s="157"/>
      <c r="S231" s="117"/>
      <c r="T231" s="117"/>
      <c r="U231" s="176"/>
    </row>
    <row r="232" spans="1:21" ht="36">
      <c r="A232" s="227"/>
      <c r="B232" s="240"/>
      <c r="C232" s="265"/>
      <c r="D232" s="241"/>
      <c r="E232" s="244"/>
      <c r="F232" s="258"/>
      <c r="G232" s="234"/>
      <c r="H232" s="234"/>
      <c r="I232" s="233"/>
      <c r="J232" s="229"/>
      <c r="K232" s="232"/>
      <c r="L232" s="165" t="s">
        <v>688</v>
      </c>
      <c r="M232" s="115" t="s">
        <v>80</v>
      </c>
      <c r="N232" s="126" t="s">
        <v>689</v>
      </c>
      <c r="O232" s="120">
        <v>1.07</v>
      </c>
      <c r="P232" s="117"/>
      <c r="Q232" s="158"/>
      <c r="R232" s="157"/>
      <c r="S232" s="117"/>
      <c r="T232" s="117"/>
      <c r="U232" s="176"/>
    </row>
    <row r="233" spans="1:21" ht="72">
      <c r="A233" s="227"/>
      <c r="B233" s="240"/>
      <c r="C233" s="265"/>
      <c r="D233" s="241"/>
      <c r="E233" s="244"/>
      <c r="F233" s="258"/>
      <c r="G233" s="234"/>
      <c r="H233" s="234"/>
      <c r="I233" s="233"/>
      <c r="J233" s="229"/>
      <c r="K233" s="232"/>
      <c r="L233" s="165" t="s">
        <v>567</v>
      </c>
      <c r="M233" s="115" t="s">
        <v>80</v>
      </c>
      <c r="N233" s="126" t="s">
        <v>690</v>
      </c>
      <c r="O233" s="120">
        <v>1</v>
      </c>
      <c r="P233" s="117"/>
      <c r="Q233" s="158"/>
      <c r="R233" s="157"/>
      <c r="S233" s="117"/>
      <c r="T233" s="117"/>
      <c r="U233" s="176"/>
    </row>
    <row r="234" spans="1:21" ht="60">
      <c r="A234" s="227"/>
      <c r="B234" s="240"/>
      <c r="C234" s="265"/>
      <c r="D234" s="241"/>
      <c r="E234" s="244"/>
      <c r="F234" s="258"/>
      <c r="G234" s="234"/>
      <c r="H234" s="234"/>
      <c r="I234" s="233"/>
      <c r="J234" s="229"/>
      <c r="K234" s="232"/>
      <c r="L234" s="165" t="s">
        <v>686</v>
      </c>
      <c r="M234" s="115" t="s">
        <v>185</v>
      </c>
      <c r="N234" s="126" t="s">
        <v>691</v>
      </c>
      <c r="O234" s="120">
        <v>0.78</v>
      </c>
      <c r="P234" s="117"/>
      <c r="Q234" s="158"/>
      <c r="R234" s="157"/>
      <c r="S234" s="117"/>
      <c r="T234" s="117"/>
      <c r="U234" s="176"/>
    </row>
    <row r="235" spans="1:21" ht="36.75" customHeight="1">
      <c r="A235" s="227"/>
      <c r="B235" s="240"/>
      <c r="C235" s="265"/>
      <c r="D235" s="241"/>
      <c r="E235" s="244"/>
      <c r="F235" s="258"/>
      <c r="G235" s="234"/>
      <c r="H235" s="234"/>
      <c r="I235" s="233"/>
      <c r="J235" s="229"/>
      <c r="K235" s="232"/>
      <c r="L235" s="165" t="s">
        <v>567</v>
      </c>
      <c r="M235" s="115" t="s">
        <v>80</v>
      </c>
      <c r="N235" s="126" t="s">
        <v>692</v>
      </c>
      <c r="O235" s="120">
        <v>8.6999999999999993</v>
      </c>
      <c r="P235" s="117"/>
      <c r="Q235" s="158"/>
      <c r="R235" s="157"/>
      <c r="S235" s="117"/>
      <c r="T235" s="117"/>
      <c r="U235" s="176"/>
    </row>
    <row r="236" spans="1:21" ht="38.25" customHeight="1">
      <c r="A236" s="227"/>
      <c r="B236" s="240"/>
      <c r="C236" s="265"/>
      <c r="D236" s="241"/>
      <c r="E236" s="244"/>
      <c r="F236" s="258"/>
      <c r="G236" s="234"/>
      <c r="H236" s="234"/>
      <c r="I236" s="233"/>
      <c r="J236" s="229"/>
      <c r="K236" s="232"/>
      <c r="L236" s="165" t="s">
        <v>567</v>
      </c>
      <c r="M236" s="115" t="s">
        <v>80</v>
      </c>
      <c r="N236" s="126" t="s">
        <v>693</v>
      </c>
      <c r="O236" s="120">
        <v>1</v>
      </c>
      <c r="P236" s="117"/>
      <c r="Q236" s="158"/>
      <c r="R236" s="157"/>
      <c r="S236" s="117"/>
      <c r="T236" s="117"/>
      <c r="U236" s="176"/>
    </row>
    <row r="237" spans="1:21" ht="38.25" customHeight="1">
      <c r="A237" s="227"/>
      <c r="B237" s="240"/>
      <c r="C237" s="265"/>
      <c r="D237" s="241"/>
      <c r="E237" s="244"/>
      <c r="F237" s="258"/>
      <c r="G237" s="234"/>
      <c r="H237" s="234"/>
      <c r="I237" s="231" t="s">
        <v>694</v>
      </c>
      <c r="J237" s="229" t="s">
        <v>122</v>
      </c>
      <c r="K237" s="232" t="s">
        <v>108</v>
      </c>
      <c r="L237" s="165" t="s">
        <v>550</v>
      </c>
      <c r="M237" s="115" t="s">
        <v>80</v>
      </c>
      <c r="N237" s="126" t="s">
        <v>695</v>
      </c>
      <c r="O237" s="120">
        <v>1.06</v>
      </c>
      <c r="P237" s="117"/>
      <c r="Q237" s="158"/>
      <c r="R237" s="157"/>
      <c r="S237" s="117"/>
      <c r="T237" s="117"/>
      <c r="U237" s="179" t="s">
        <v>696</v>
      </c>
    </row>
    <row r="238" spans="1:21" ht="36">
      <c r="A238" s="227"/>
      <c r="B238" s="240"/>
      <c r="C238" s="265"/>
      <c r="D238" s="241"/>
      <c r="E238" s="244"/>
      <c r="F238" s="258"/>
      <c r="G238" s="234"/>
      <c r="H238" s="234"/>
      <c r="I238" s="231"/>
      <c r="J238" s="229"/>
      <c r="K238" s="232"/>
      <c r="L238" s="165" t="s">
        <v>688</v>
      </c>
      <c r="M238" s="115" t="s">
        <v>80</v>
      </c>
      <c r="N238" s="126" t="s">
        <v>697</v>
      </c>
      <c r="O238" s="120">
        <v>1.04</v>
      </c>
      <c r="P238" s="117"/>
      <c r="Q238" s="158"/>
      <c r="R238" s="157"/>
      <c r="S238" s="117"/>
      <c r="T238" s="117"/>
      <c r="U238" s="179" t="s">
        <v>698</v>
      </c>
    </row>
    <row r="239" spans="1:21" ht="36">
      <c r="A239" s="227"/>
      <c r="B239" s="240"/>
      <c r="C239" s="265"/>
      <c r="D239" s="241"/>
      <c r="E239" s="244"/>
      <c r="F239" s="258"/>
      <c r="G239" s="234"/>
      <c r="H239" s="234"/>
      <c r="I239" s="231"/>
      <c r="J239" s="229"/>
      <c r="K239" s="232"/>
      <c r="L239" s="165" t="s">
        <v>686</v>
      </c>
      <c r="M239" s="115" t="s">
        <v>122</v>
      </c>
      <c r="N239" s="121" t="s">
        <v>699</v>
      </c>
      <c r="O239" s="115" t="s">
        <v>122</v>
      </c>
      <c r="P239" s="117"/>
      <c r="Q239" s="158"/>
      <c r="R239" s="157"/>
      <c r="S239" s="117"/>
      <c r="T239" s="117"/>
      <c r="U239" s="179" t="s">
        <v>698</v>
      </c>
    </row>
    <row r="240" spans="1:21" ht="77.25" customHeight="1">
      <c r="A240" s="227"/>
      <c r="B240" s="240"/>
      <c r="C240" s="265"/>
      <c r="D240" s="241"/>
      <c r="E240" s="244"/>
      <c r="F240" s="258"/>
      <c r="G240" s="234"/>
      <c r="H240" s="234"/>
      <c r="I240" s="121" t="s">
        <v>700</v>
      </c>
      <c r="J240" s="115" t="s">
        <v>122</v>
      </c>
      <c r="K240" s="185" t="s">
        <v>108</v>
      </c>
      <c r="L240" s="165" t="s">
        <v>678</v>
      </c>
      <c r="M240" s="115" t="s">
        <v>80</v>
      </c>
      <c r="N240" s="140" t="s">
        <v>674</v>
      </c>
      <c r="O240" s="120">
        <v>1.4</v>
      </c>
      <c r="P240" s="117"/>
      <c r="Q240" s="158"/>
      <c r="R240" s="157"/>
      <c r="S240" s="117"/>
      <c r="T240" s="117"/>
      <c r="U240" s="179" t="s">
        <v>698</v>
      </c>
    </row>
    <row r="241" spans="1:21" ht="24">
      <c r="A241" s="227"/>
      <c r="B241" s="240"/>
      <c r="C241" s="265"/>
      <c r="D241" s="241"/>
      <c r="E241" s="244"/>
      <c r="F241" s="258"/>
      <c r="G241" s="234"/>
      <c r="H241" s="234"/>
      <c r="I241" s="144" t="s">
        <v>681</v>
      </c>
      <c r="J241" s="115" t="s">
        <v>122</v>
      </c>
      <c r="K241" s="194" t="s">
        <v>108</v>
      </c>
      <c r="L241" s="165" t="s">
        <v>682</v>
      </c>
      <c r="M241" s="115" t="s">
        <v>80</v>
      </c>
      <c r="N241" s="140" t="s">
        <v>674</v>
      </c>
      <c r="O241" s="120">
        <v>2.0699999999999998</v>
      </c>
      <c r="P241" s="117"/>
      <c r="Q241" s="158"/>
      <c r="R241" s="157"/>
      <c r="S241" s="117"/>
      <c r="T241" s="117"/>
      <c r="U241" s="179" t="s">
        <v>698</v>
      </c>
    </row>
    <row r="242" spans="1:21" ht="24.75" thickBot="1">
      <c r="A242" s="171" t="str">
        <f>IF(C242="","",IFERROR(_xlfn.IFS(C242='MARCO E'!$C$3,'MARCO E'!$A$3,C242='MARCO E'!$C$4,'MARCO E'!$A$4,C242='MARCO E'!$C$5,'MARCO E'!$A$5,C242='MARCO E'!$C$6,'MARCO E'!$A$6,C242='MARCO E'!$C$7,'MARCO E'!$A$7,C242='MARCO E'!$C$8,'MARCO E'!$A$8,C242='MARCO E'!$C$9,'MARCO E'!$A$9,C242='MARCO E'!$C$10,'MARCO E'!$A$10,C242='MARCO E'!$C$11,'MARCO E'!$A$11,C242='MARCO E'!$C$12,'MARCO E'!$A$12,C242='MARCO E'!$C$13,'MARCO E'!$A$13,C242='MARCO E'!$C$14,'MARCO E'!$A$14,C242='MARCO E'!$C$15,'MARCO E'!$A$15,C242='MARCO E'!$C$16,'MARCO E'!$A$16,C242='MARCO E'!$C$17,'MARCO E'!$A$17,C242='MARCO E'!$C$18,'MARCO E'!$A$18,C242='MARCO E'!$C$19,'MARCO E'!$A$19,C242='MARCO E'!$C$20,'MARCO E'!$A$20,C242='MARCO E'!$C$21,'MARCO E'!$A$21,C242='MARCO E'!$C$22,'MARCO E'!$A$22,C242='MARCO E'!$C$23,'MARCO E'!$A$23,C242='MARCO E'!$C$24,'MARCO E'!$A$24,C242='MARCO E'!$C$25,'MARCO E'!$A$25,C242='MARCO E'!$C$26,'MARCO E'!$A$26),""))</f>
        <v/>
      </c>
      <c r="B242" s="210" t="str">
        <f>IF(C242="","",IFERROR(_xlfn.IFS(C242='MARCO E'!$C$3,'MARCO E'!$B$3,C242='MARCO E'!$C$4,'MARCO E'!$B$4,C242='MARCO E'!$C$5,'MARCO E'!$B$5,C242='MARCO E'!$C$6,'MARCO E'!$B$6,C242='MARCO E'!$C$7,'MARCO E'!$B$7,C242='MARCO E'!$C$8,'MARCO E'!$B$8,C242='MARCO E'!$C$9,'MARCO E'!$B$9,C242='MARCO E'!$C$10,'MARCO E'!$B$10,C242='MARCO E'!$C$11,'MARCO E'!$B$11,C242='MARCO E'!$C$12,'MARCO E'!$B$12,C242='MARCO E'!$C$13,'MARCO E'!$B$13,C242='MARCO E'!$C$14,'MARCO E'!$B$14,C242='MARCO E'!$C$15,'MARCO E'!$B$15,C242='MARCO E'!$C$16,'MARCO E'!$B$16,C242='MARCO E'!$C$17,'MARCO E'!$B$17,C242='MARCO E'!$C$18,'MARCO E'!$B$18,C242='MARCO E'!$C$19,'MARCO E'!$B$19,C242='MARCO E'!$C$20,'MARCO E'!$B$20,C242='MARCO E'!$C$21,'MARCO E'!$B$21,C242='MARCO E'!$C$22,'MARCO E'!$B$22,C242='MARCO E'!$C$23,'MARCO E'!$B$23,C242='MARCO E'!$C$24,'MARCO E'!$B$24,C242='MARCO E'!$C$25,'MARCO E'!$B$25,C242='MARCO E'!$C$26,'MARCO E'!$B$26),""))</f>
        <v/>
      </c>
      <c r="C242" s="211"/>
      <c r="D242" s="195"/>
      <c r="E242" s="196" t="s">
        <v>544</v>
      </c>
      <c r="F242" s="197" t="s">
        <v>621</v>
      </c>
      <c r="G242" s="198" t="s">
        <v>701</v>
      </c>
      <c r="H242" s="199"/>
      <c r="I242" s="200" t="s">
        <v>177</v>
      </c>
      <c r="J242" s="201"/>
      <c r="K242" s="175"/>
      <c r="L242" s="171"/>
      <c r="M242" s="172"/>
      <c r="N242" s="173"/>
      <c r="O242" s="172"/>
      <c r="P242" s="174"/>
      <c r="Q242" s="175"/>
      <c r="R242" s="171"/>
      <c r="S242" s="174"/>
      <c r="T242" s="174"/>
      <c r="U242" s="187"/>
    </row>
  </sheetData>
  <dataConsolidate/>
  <mergeCells count="323">
    <mergeCell ref="O17:O19"/>
    <mergeCell ref="P17:P19"/>
    <mergeCell ref="Q17:Q19"/>
    <mergeCell ref="U17:U19"/>
    <mergeCell ref="A1:M1"/>
    <mergeCell ref="A2:M2"/>
    <mergeCell ref="A3:M3"/>
    <mergeCell ref="N5:N11"/>
    <mergeCell ref="A13:H13"/>
    <mergeCell ref="I13:N13"/>
    <mergeCell ref="A17:A19"/>
    <mergeCell ref="B17:B19"/>
    <mergeCell ref="C17:C19"/>
    <mergeCell ref="D17:D19"/>
    <mergeCell ref="E17:F19"/>
    <mergeCell ref="G17:G19"/>
    <mergeCell ref="H17:H19"/>
    <mergeCell ref="I17:I19"/>
    <mergeCell ref="L17:L19"/>
    <mergeCell ref="N17:N19"/>
    <mergeCell ref="R17:R18"/>
    <mergeCell ref="S17:S18"/>
    <mergeCell ref="A15:U15"/>
    <mergeCell ref="A16:C16"/>
    <mergeCell ref="O180:O181"/>
    <mergeCell ref="U180:U181"/>
    <mergeCell ref="L166:L168"/>
    <mergeCell ref="A169:A171"/>
    <mergeCell ref="B169:B171"/>
    <mergeCell ref="C169:C171"/>
    <mergeCell ref="E169:E181"/>
    <mergeCell ref="F169:F181"/>
    <mergeCell ref="G169:G181"/>
    <mergeCell ref="H169:H181"/>
    <mergeCell ref="L169:L172"/>
    <mergeCell ref="A173:A181"/>
    <mergeCell ref="B173:B174"/>
    <mergeCell ref="B175:B176"/>
    <mergeCell ref="C175:C176"/>
    <mergeCell ref="L175:L179"/>
    <mergeCell ref="B177:B181"/>
    <mergeCell ref="C177:C179"/>
    <mergeCell ref="C180:C181"/>
    <mergeCell ref="L180:L181"/>
    <mergeCell ref="A166:A168"/>
    <mergeCell ref="B166:B168"/>
    <mergeCell ref="C166:C168"/>
    <mergeCell ref="H166:H168"/>
    <mergeCell ref="U155:U156"/>
    <mergeCell ref="A158:A163"/>
    <mergeCell ref="B158:B163"/>
    <mergeCell ref="C158:C163"/>
    <mergeCell ref="H158:H163"/>
    <mergeCell ref="K158:K163"/>
    <mergeCell ref="L158:L163"/>
    <mergeCell ref="A164:A165"/>
    <mergeCell ref="B164:B165"/>
    <mergeCell ref="C164:C165"/>
    <mergeCell ref="H164:H165"/>
    <mergeCell ref="K164:K165"/>
    <mergeCell ref="L164:L165"/>
    <mergeCell ref="A154:A155"/>
    <mergeCell ref="B154:B155"/>
    <mergeCell ref="C154:C155"/>
    <mergeCell ref="H155:H157"/>
    <mergeCell ref="M149:M150"/>
    <mergeCell ref="A151:A152"/>
    <mergeCell ref="B151:B152"/>
    <mergeCell ref="C151:C152"/>
    <mergeCell ref="H151:H153"/>
    <mergeCell ref="I151:I152"/>
    <mergeCell ref="J151:J152"/>
    <mergeCell ref="K151:K153"/>
    <mergeCell ref="L151:L153"/>
    <mergeCell ref="A147:A148"/>
    <mergeCell ref="B147:B148"/>
    <mergeCell ref="H147:H148"/>
    <mergeCell ref="K147:K148"/>
    <mergeCell ref="A149:A150"/>
    <mergeCell ref="B149:B150"/>
    <mergeCell ref="C149:C150"/>
    <mergeCell ref="H149:H150"/>
    <mergeCell ref="K149:K150"/>
    <mergeCell ref="O131:O132"/>
    <mergeCell ref="I133:I134"/>
    <mergeCell ref="L133:L134"/>
    <mergeCell ref="O133:O134"/>
    <mergeCell ref="A135:A142"/>
    <mergeCell ref="B135:B142"/>
    <mergeCell ref="C135:C142"/>
    <mergeCell ref="H135:H137"/>
    <mergeCell ref="K135:K137"/>
    <mergeCell ref="H138:H140"/>
    <mergeCell ref="I138:I139"/>
    <mergeCell ref="J138:J139"/>
    <mergeCell ref="K138:K139"/>
    <mergeCell ref="L138:L139"/>
    <mergeCell ref="H141:H142"/>
    <mergeCell ref="J141:J142"/>
    <mergeCell ref="K141:K142"/>
    <mergeCell ref="A131:A134"/>
    <mergeCell ref="B131:B134"/>
    <mergeCell ref="C131:C134"/>
    <mergeCell ref="E131:E168"/>
    <mergeCell ref="F131:F168"/>
    <mergeCell ref="G131:G168"/>
    <mergeCell ref="H131:H134"/>
    <mergeCell ref="A42:A43"/>
    <mergeCell ref="B42:B43"/>
    <mergeCell ref="C42:C43"/>
    <mergeCell ref="E42:E52"/>
    <mergeCell ref="F42:F52"/>
    <mergeCell ref="G42:G52"/>
    <mergeCell ref="H42:H45"/>
    <mergeCell ref="K42:K52"/>
    <mergeCell ref="L42:L48"/>
    <mergeCell ref="A46:A47"/>
    <mergeCell ref="B46:B47"/>
    <mergeCell ref="C46:C47"/>
    <mergeCell ref="H46:H47"/>
    <mergeCell ref="A49:A52"/>
    <mergeCell ref="B49:B52"/>
    <mergeCell ref="C49:C52"/>
    <mergeCell ref="H51:H52"/>
    <mergeCell ref="L51:L52"/>
    <mergeCell ref="E21:E40"/>
    <mergeCell ref="F21:F40"/>
    <mergeCell ref="G21:G40"/>
    <mergeCell ref="H21:H24"/>
    <mergeCell ref="H25:H33"/>
    <mergeCell ref="A27:A30"/>
    <mergeCell ref="B27:B30"/>
    <mergeCell ref="C27:C30"/>
    <mergeCell ref="A34:A35"/>
    <mergeCell ref="B34:B35"/>
    <mergeCell ref="C34:C35"/>
    <mergeCell ref="H34:H35"/>
    <mergeCell ref="A36:A38"/>
    <mergeCell ref="B36:B38"/>
    <mergeCell ref="C36:C38"/>
    <mergeCell ref="H36:H38"/>
    <mergeCell ref="A39:A40"/>
    <mergeCell ref="B39:B40"/>
    <mergeCell ref="C39:C40"/>
    <mergeCell ref="H39:H40"/>
    <mergeCell ref="A21:A25"/>
    <mergeCell ref="B21:B25"/>
    <mergeCell ref="C21:C25"/>
    <mergeCell ref="A182:A184"/>
    <mergeCell ref="A187:A203"/>
    <mergeCell ref="A205:A206"/>
    <mergeCell ref="A224:A227"/>
    <mergeCell ref="A229:A241"/>
    <mergeCell ref="B54:B70"/>
    <mergeCell ref="A54:A70"/>
    <mergeCell ref="D54:D70"/>
    <mergeCell ref="D182:D184"/>
    <mergeCell ref="D187:D203"/>
    <mergeCell ref="D205:D206"/>
    <mergeCell ref="D229:D241"/>
    <mergeCell ref="C54:C58"/>
    <mergeCell ref="C59:C60"/>
    <mergeCell ref="C62:C64"/>
    <mergeCell ref="C225:C226"/>
    <mergeCell ref="B224:B227"/>
    <mergeCell ref="B229:B241"/>
    <mergeCell ref="C229:C241"/>
    <mergeCell ref="B182:B184"/>
    <mergeCell ref="C183:C184"/>
    <mergeCell ref="C65:C68"/>
    <mergeCell ref="C69:C70"/>
    <mergeCell ref="A143:A146"/>
    <mergeCell ref="H229:H230"/>
    <mergeCell ref="H231:H241"/>
    <mergeCell ref="G229:G241"/>
    <mergeCell ref="F229:F241"/>
    <mergeCell ref="E229:E241"/>
    <mergeCell ref="B187:B203"/>
    <mergeCell ref="C187:C203"/>
    <mergeCell ref="C205:C206"/>
    <mergeCell ref="B205:B206"/>
    <mergeCell ref="F187:F203"/>
    <mergeCell ref="E205:E206"/>
    <mergeCell ref="E207:E228"/>
    <mergeCell ref="G187:G203"/>
    <mergeCell ref="G205:G206"/>
    <mergeCell ref="E187:E199"/>
    <mergeCell ref="F207:F228"/>
    <mergeCell ref="G207:G228"/>
    <mergeCell ref="C207:C216"/>
    <mergeCell ref="C217:C220"/>
    <mergeCell ref="H200:H202"/>
    <mergeCell ref="H205:H206"/>
    <mergeCell ref="H187:H199"/>
    <mergeCell ref="H207:H216"/>
    <mergeCell ref="L16:Q16"/>
    <mergeCell ref="R16:U16"/>
    <mergeCell ref="J17:J18"/>
    <mergeCell ref="K17:K18"/>
    <mergeCell ref="D16:K16"/>
    <mergeCell ref="M17:M18"/>
    <mergeCell ref="J69:J70"/>
    <mergeCell ref="J65:J68"/>
    <mergeCell ref="T17:T18"/>
    <mergeCell ref="K54:K55"/>
    <mergeCell ref="K62:K63"/>
    <mergeCell ref="K56:K58"/>
    <mergeCell ref="K59:K60"/>
    <mergeCell ref="K65:K68"/>
    <mergeCell ref="K69:K70"/>
    <mergeCell ref="L54:L55"/>
    <mergeCell ref="L56:L58"/>
    <mergeCell ref="L59:L60"/>
    <mergeCell ref="D21:D40"/>
    <mergeCell ref="J59:J60"/>
    <mergeCell ref="H56:H58"/>
    <mergeCell ref="I56:I58"/>
    <mergeCell ref="H59:H60"/>
    <mergeCell ref="I59:I60"/>
    <mergeCell ref="H65:H68"/>
    <mergeCell ref="I65:I68"/>
    <mergeCell ref="H69:H70"/>
    <mergeCell ref="I69:I70"/>
    <mergeCell ref="H62:H63"/>
    <mergeCell ref="I62:I63"/>
    <mergeCell ref="H217:H228"/>
    <mergeCell ref="J56:J58"/>
    <mergeCell ref="K131:K134"/>
    <mergeCell ref="K143:K146"/>
    <mergeCell ref="K155:K157"/>
    <mergeCell ref="K166:K168"/>
    <mergeCell ref="K87:K89"/>
    <mergeCell ref="H75:H78"/>
    <mergeCell ref="H143:H146"/>
    <mergeCell ref="I144:I146"/>
    <mergeCell ref="J144:J146"/>
    <mergeCell ref="D207:D228"/>
    <mergeCell ref="B207:B216"/>
    <mergeCell ref="B217:B220"/>
    <mergeCell ref="D122:D127"/>
    <mergeCell ref="H122:H127"/>
    <mergeCell ref="C87:C89"/>
    <mergeCell ref="D87:D94"/>
    <mergeCell ref="H87:H94"/>
    <mergeCell ref="G182:G184"/>
    <mergeCell ref="F182:F184"/>
    <mergeCell ref="E182:E184"/>
    <mergeCell ref="F205:F206"/>
    <mergeCell ref="B143:B146"/>
    <mergeCell ref="C143:C146"/>
    <mergeCell ref="F54:F70"/>
    <mergeCell ref="E54:E70"/>
    <mergeCell ref="G54:G70"/>
    <mergeCell ref="I54:I55"/>
    <mergeCell ref="H54:H55"/>
    <mergeCell ref="J54:J55"/>
    <mergeCell ref="J62:J63"/>
    <mergeCell ref="A207:A220"/>
    <mergeCell ref="H79:H86"/>
    <mergeCell ref="C96:C101"/>
    <mergeCell ref="D96:D101"/>
    <mergeCell ref="H96:H101"/>
    <mergeCell ref="A72:A129"/>
    <mergeCell ref="B72:B129"/>
    <mergeCell ref="C72:C74"/>
    <mergeCell ref="D72:D74"/>
    <mergeCell ref="E72:E129"/>
    <mergeCell ref="F72:F129"/>
    <mergeCell ref="G72:G129"/>
    <mergeCell ref="H72:H74"/>
    <mergeCell ref="I72:I74"/>
    <mergeCell ref="J72:J74"/>
    <mergeCell ref="C75:C78"/>
    <mergeCell ref="D75:D78"/>
    <mergeCell ref="C79:C86"/>
    <mergeCell ref="D79:D86"/>
    <mergeCell ref="D102:D121"/>
    <mergeCell ref="H102:H121"/>
    <mergeCell ref="C122:C127"/>
    <mergeCell ref="L182:L184"/>
    <mergeCell ref="K195:K196"/>
    <mergeCell ref="J195:J196"/>
    <mergeCell ref="I195:I196"/>
    <mergeCell ref="L195:L196"/>
    <mergeCell ref="L145:L146"/>
    <mergeCell ref="L149:L150"/>
    <mergeCell ref="L210:L211"/>
    <mergeCell ref="L69:L70"/>
    <mergeCell ref="K85:K86"/>
    <mergeCell ref="I207:I209"/>
    <mergeCell ref="J207:J209"/>
    <mergeCell ref="K207:K209"/>
    <mergeCell ref="I210:I211"/>
    <mergeCell ref="J210:J211"/>
    <mergeCell ref="K210:K211"/>
    <mergeCell ref="I80:I81"/>
    <mergeCell ref="J80:J81"/>
    <mergeCell ref="K80:K81"/>
    <mergeCell ref="I85:I86"/>
    <mergeCell ref="J85:J86"/>
    <mergeCell ref="I87:I89"/>
    <mergeCell ref="J87:J89"/>
    <mergeCell ref="K72:K74"/>
    <mergeCell ref="I131:I132"/>
    <mergeCell ref="J131:J134"/>
    <mergeCell ref="L212:L213"/>
    <mergeCell ref="L215:L216"/>
    <mergeCell ref="L219:L220"/>
    <mergeCell ref="I219:I220"/>
    <mergeCell ref="I225:I226"/>
    <mergeCell ref="I212:I213"/>
    <mergeCell ref="J212:J213"/>
    <mergeCell ref="K212:K213"/>
    <mergeCell ref="I237:I239"/>
    <mergeCell ref="J237:J239"/>
    <mergeCell ref="K237:K239"/>
    <mergeCell ref="K215:K216"/>
    <mergeCell ref="J215:J216"/>
    <mergeCell ref="I215:I216"/>
    <mergeCell ref="I231:I236"/>
    <mergeCell ref="J231:J236"/>
    <mergeCell ref="K231:K236"/>
    <mergeCell ref="J219:J2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'MARCO E'!$C$3:$C$26</xm:f>
          </x14:formula1>
          <xm:sqref>C182:C183 C227:C229 C185:C187 C204:C205 C207 C217 C221:C225 C242 C53:C54 C59 C61:C62 C130 C41 C20 C65 C69 C71</xm:sqref>
        </x14:dataValidation>
        <x14:dataValidation type="list" allowBlank="1" showInputMessage="1" showErrorMessage="1" xr:uid="{00000000-0002-0000-0000-000001000000}">
          <x14:formula1>
            <xm:f>'https://d.docs.live.net/Users/43207869/Documents/43207869/Informe de Seg y Eval POT Mediano Plazo/SEGUIMIENTO PARA SINTESIS_OCT2023/[MATRIZ FINES Y MEDIOS ANA.xlsx]MARCO E'!#REF!</xm:f>
          </x14:formula1>
          <xm:sqref>C87 C128:C129 C72 C79 C75 C90:C96 C102:C122</xm:sqref>
        </x14:dataValidation>
        <x14:dataValidation type="list" allowBlank="1" showInputMessage="1" showErrorMessage="1" xr:uid="{00000000-0002-0000-0000-000002000000}">
          <x14:formula1>
            <xm:f>'https://d.docs.live.net/Users/43207869/AppData/Local/Microsoft/Windows/INetCache/Content.Outlook/L0PNRAPR/[MATRIZ FINES Y MEDIOS_avance nov1.xlsx]MARCO E'!#REF!</xm:f>
          </x14:formula1>
          <xm:sqref>C21 C26:C27 C31:C34 C36 C39</xm:sqref>
        </x14:dataValidation>
        <x14:dataValidation type="list" allowBlank="1" showInputMessage="1" showErrorMessage="1" xr:uid="{00000000-0002-0000-0000-000003000000}">
          <x14:formula1>
            <xm:f>'https://d.docs.live.net/Users/43207869/Documents/43207869/Informe de Seg y Eval POT Mediano Plazo/SEGUIMIENTO PARA SINTESIS_OCT2023/[MATRIZ FINES Y MEDIOS_isa.xlsx]MARCO E'!#REF!</xm:f>
          </x14:formula1>
          <xm:sqref>C147:C149 C143 C131 C135 C166 C153:C154 C156:C158 C164 C177 C169 C180 C172:C175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46"/>
  <sheetViews>
    <sheetView zoomScale="62" zoomScaleNormal="62" workbookViewId="0">
      <selection activeCell="D23" sqref="D23"/>
    </sheetView>
  </sheetViews>
  <sheetFormatPr defaultColWidth="73.85546875" defaultRowHeight="15"/>
  <sheetData>
    <row r="2" spans="1:8" ht="78.75" customHeight="1">
      <c r="A2" s="14" t="s">
        <v>702</v>
      </c>
      <c r="B2" s="15" t="s">
        <v>703</v>
      </c>
      <c r="C2" s="15" t="s">
        <v>704</v>
      </c>
      <c r="D2" s="9"/>
    </row>
    <row r="3" spans="1:8" ht="60.75">
      <c r="A3" s="1" t="s">
        <v>395</v>
      </c>
      <c r="B3" s="2" t="s">
        <v>705</v>
      </c>
      <c r="C3" s="2" t="s">
        <v>706</v>
      </c>
      <c r="D3" s="10" t="s">
        <v>707</v>
      </c>
      <c r="E3" t="s">
        <v>708</v>
      </c>
      <c r="F3" t="s">
        <v>709</v>
      </c>
      <c r="G3" t="str">
        <f>+D3&amp;"="&amp;"Hoja1!"&amp;E3&amp;";Hoja1!"&amp;F3</f>
        <v>C6=Hoja1!$C$3;Hoja1!$A$3</v>
      </c>
      <c r="H3" t="str">
        <f>+G3</f>
        <v>C6=Hoja1!$C$3;Hoja1!$A$3</v>
      </c>
    </row>
    <row r="4" spans="1:8" ht="90.75">
      <c r="A4" s="13" t="s">
        <v>62</v>
      </c>
      <c r="B4" s="12" t="s">
        <v>710</v>
      </c>
      <c r="C4" s="2" t="s">
        <v>711</v>
      </c>
      <c r="D4" s="10" t="s">
        <v>707</v>
      </c>
      <c r="E4" t="s">
        <v>712</v>
      </c>
      <c r="F4" t="s">
        <v>713</v>
      </c>
      <c r="G4" t="str">
        <f t="shared" ref="G4:G26" si="0">+D4&amp;"="&amp;"Hoja1!"&amp;E4&amp;";Hoja1!"&amp;F4</f>
        <v>C6=Hoja1!$C$4;Hoja1!$A$4</v>
      </c>
      <c r="H4" t="str">
        <f>+H3&amp;";"&amp;G4</f>
        <v>C6=Hoja1!$C$3;Hoja1!$A$3;C6=Hoja1!$C$4;Hoja1!$A$4</v>
      </c>
    </row>
    <row r="5" spans="1:8" ht="120.75">
      <c r="A5" s="13" t="s">
        <v>62</v>
      </c>
      <c r="B5" s="12" t="s">
        <v>710</v>
      </c>
      <c r="C5" s="2" t="s">
        <v>714</v>
      </c>
      <c r="D5" s="10" t="s">
        <v>707</v>
      </c>
      <c r="E5" t="s">
        <v>715</v>
      </c>
      <c r="F5" t="s">
        <v>716</v>
      </c>
      <c r="G5" t="str">
        <f t="shared" si="0"/>
        <v>C6=Hoja1!$C$5;Hoja1!$A$5</v>
      </c>
      <c r="H5" t="str">
        <f t="shared" ref="H5:H26" si="1">+H4&amp;";"&amp;G5</f>
        <v>C6=Hoja1!$C$3;Hoja1!$A$3;C6=Hoja1!$C$4;Hoja1!$A$4;C6=Hoja1!$C$5;Hoja1!$A$5</v>
      </c>
    </row>
    <row r="6" spans="1:8" ht="87" customHeight="1">
      <c r="A6" s="13" t="s">
        <v>62</v>
      </c>
      <c r="B6" s="12" t="s">
        <v>710</v>
      </c>
      <c r="C6" s="2" t="s">
        <v>717</v>
      </c>
      <c r="D6" s="10" t="s">
        <v>707</v>
      </c>
      <c r="E6" t="s">
        <v>718</v>
      </c>
      <c r="F6" t="s">
        <v>719</v>
      </c>
      <c r="G6" t="str">
        <f t="shared" si="0"/>
        <v>C6=Hoja1!$C$6;Hoja1!$A$6</v>
      </c>
      <c r="H6" t="str">
        <f t="shared" si="1"/>
        <v>C6=Hoja1!$C$3;Hoja1!$A$3;C6=Hoja1!$C$4;Hoja1!$A$4;C6=Hoja1!$C$5;Hoja1!$A$5;C6=Hoja1!$C$6;Hoja1!$A$6</v>
      </c>
    </row>
    <row r="7" spans="1:8" ht="95.25" customHeight="1">
      <c r="A7" s="13" t="s">
        <v>62</v>
      </c>
      <c r="B7" s="12" t="s">
        <v>710</v>
      </c>
      <c r="C7" s="2" t="s">
        <v>720</v>
      </c>
      <c r="D7" s="10" t="s">
        <v>707</v>
      </c>
      <c r="E7" t="s">
        <v>721</v>
      </c>
      <c r="F7" t="s">
        <v>722</v>
      </c>
      <c r="G7" t="str">
        <f t="shared" si="0"/>
        <v>C6=Hoja1!$C$7;Hoja1!$A$7</v>
      </c>
      <c r="H7" t="str">
        <f t="shared" si="1"/>
        <v>C6=Hoja1!$C$3;Hoja1!$A$3;C6=Hoja1!$C$4;Hoja1!$A$4;C6=Hoja1!$C$5;Hoja1!$A$5;C6=Hoja1!$C$6;Hoja1!$A$6;C6=Hoja1!$C$7;Hoja1!$A$7</v>
      </c>
    </row>
    <row r="8" spans="1:8" ht="84.75" customHeight="1">
      <c r="A8" s="13" t="s">
        <v>62</v>
      </c>
      <c r="B8" s="12" t="s">
        <v>710</v>
      </c>
      <c r="C8" s="3" t="s">
        <v>723</v>
      </c>
      <c r="D8" s="10" t="s">
        <v>707</v>
      </c>
      <c r="E8" t="s">
        <v>724</v>
      </c>
      <c r="F8" t="s">
        <v>725</v>
      </c>
      <c r="G8" t="str">
        <f t="shared" si="0"/>
        <v>C6=Hoja1!$C$8;Hoja1!$A$8</v>
      </c>
      <c r="H8" t="str">
        <f t="shared" si="1"/>
        <v>C6=Hoja1!$C$3;Hoja1!$A$3;C6=Hoja1!$C$4;Hoja1!$A$4;C6=Hoja1!$C$5;Hoja1!$A$5;C6=Hoja1!$C$6;Hoja1!$A$6;C6=Hoja1!$C$7;Hoja1!$A$7;C6=Hoja1!$C$8;Hoja1!$A$8</v>
      </c>
    </row>
    <row r="9" spans="1:8" ht="75" customHeight="1">
      <c r="A9" s="1" t="s">
        <v>147</v>
      </c>
      <c r="B9" s="2" t="s">
        <v>726</v>
      </c>
      <c r="C9" s="4" t="s">
        <v>727</v>
      </c>
      <c r="D9" s="10" t="s">
        <v>707</v>
      </c>
      <c r="E9" t="s">
        <v>728</v>
      </c>
      <c r="F9" t="s">
        <v>729</v>
      </c>
      <c r="G9" t="str">
        <f t="shared" si="0"/>
        <v>C6=Hoja1!$C$9;Hoja1!$A$9</v>
      </c>
      <c r="H9" t="str">
        <f t="shared" si="1"/>
        <v>C6=Hoja1!$C$3;Hoja1!$A$3;C6=Hoja1!$C$4;Hoja1!$A$4;C6=Hoja1!$C$5;Hoja1!$A$5;C6=Hoja1!$C$6;Hoja1!$A$6;C6=Hoja1!$C$7;Hoja1!$A$7;C6=Hoja1!$C$8;Hoja1!$A$8;C6=Hoja1!$C$9;Hoja1!$A$9</v>
      </c>
    </row>
    <row r="10" spans="1:8" ht="68.25" customHeight="1">
      <c r="A10" s="13" t="s">
        <v>425</v>
      </c>
      <c r="B10" s="12" t="s">
        <v>730</v>
      </c>
      <c r="C10" s="2" t="s">
        <v>731</v>
      </c>
      <c r="D10" s="10" t="s">
        <v>707</v>
      </c>
      <c r="E10" t="s">
        <v>732</v>
      </c>
      <c r="F10" t="s">
        <v>733</v>
      </c>
      <c r="G10" t="str">
        <f t="shared" si="0"/>
        <v>C6=Hoja1!$C$10;Hoja1!$A$10</v>
      </c>
      <c r="H10" t="str">
        <f t="shared" si="1"/>
        <v>C6=Hoja1!$C$3;Hoja1!$A$3;C6=Hoja1!$C$4;Hoja1!$A$4;C6=Hoja1!$C$5;Hoja1!$A$5;C6=Hoja1!$C$6;Hoja1!$A$6;C6=Hoja1!$C$7;Hoja1!$A$7;C6=Hoja1!$C$8;Hoja1!$A$8;C6=Hoja1!$C$9;Hoja1!$A$9;C6=Hoja1!$C$10;Hoja1!$A$10</v>
      </c>
    </row>
    <row r="11" spans="1:8" ht="45.75">
      <c r="A11" s="35"/>
      <c r="B11" s="36"/>
      <c r="C11" s="2" t="s">
        <v>734</v>
      </c>
      <c r="D11" s="10" t="s">
        <v>707</v>
      </c>
      <c r="E11" t="s">
        <v>735</v>
      </c>
      <c r="F11" t="s">
        <v>736</v>
      </c>
      <c r="G11" t="str">
        <f t="shared" si="0"/>
        <v>C6=Hoja1!$C$11;Hoja1!$A$11</v>
      </c>
      <c r="H11" t="str">
        <f t="shared" si="1"/>
        <v>C6=Hoja1!$C$3;Hoja1!$A$3;C6=Hoja1!$C$4;Hoja1!$A$4;C6=Hoja1!$C$5;Hoja1!$A$5;C6=Hoja1!$C$6;Hoja1!$A$6;C6=Hoja1!$C$7;Hoja1!$A$7;C6=Hoja1!$C$8;Hoja1!$A$8;C6=Hoja1!$C$9;Hoja1!$A$9;C6=Hoja1!$C$10;Hoja1!$A$10;C6=Hoja1!$C$11;Hoja1!$A$11</v>
      </c>
    </row>
    <row r="12" spans="1:8" ht="75.75">
      <c r="A12" s="13" t="s">
        <v>62</v>
      </c>
      <c r="B12" s="12" t="s">
        <v>737</v>
      </c>
      <c r="C12" s="2" t="s">
        <v>738</v>
      </c>
      <c r="D12" s="10" t="s">
        <v>707</v>
      </c>
      <c r="E12" t="s">
        <v>739</v>
      </c>
      <c r="F12" t="s">
        <v>740</v>
      </c>
      <c r="G12" t="str">
        <f t="shared" si="0"/>
        <v>C6=Hoja1!$C$12;Hoja1!$A$12</v>
      </c>
      <c r="H12" t="str">
        <f t="shared" si="1"/>
        <v>C6=Hoja1!$C$3;Hoja1!$A$3;C6=Hoja1!$C$4;Hoja1!$A$4;C6=Hoja1!$C$5;Hoja1!$A$5;C6=Hoja1!$C$6;Hoja1!$A$6;C6=Hoja1!$C$7;Hoja1!$A$7;C6=Hoja1!$C$8;Hoja1!$A$8;C6=Hoja1!$C$9;Hoja1!$A$9;C6=Hoja1!$C$10;Hoja1!$A$10;C6=Hoja1!$C$11;Hoja1!$A$11;C6=Hoja1!$C$12;Hoja1!$A$12</v>
      </c>
    </row>
    <row r="13" spans="1:8" ht="60.75">
      <c r="A13" s="13" t="s">
        <v>62</v>
      </c>
      <c r="B13" s="12" t="s">
        <v>737</v>
      </c>
      <c r="C13" s="2" t="s">
        <v>741</v>
      </c>
      <c r="D13" s="10" t="s">
        <v>707</v>
      </c>
      <c r="E13" t="s">
        <v>742</v>
      </c>
      <c r="F13" t="s">
        <v>743</v>
      </c>
      <c r="G13" t="str">
        <f t="shared" si="0"/>
        <v>C6=Hoja1!$C$13;Hoja1!$A$13</v>
      </c>
      <c r="H13" t="str">
        <f t="shared" si="1"/>
        <v>C6=Hoja1!$C$3;Hoja1!$A$3;C6=Hoja1!$C$4;Hoja1!$A$4;C6=Hoja1!$C$5;Hoja1!$A$5;C6=Hoja1!$C$6;Hoja1!$A$6;C6=Hoja1!$C$7;Hoja1!$A$7;C6=Hoja1!$C$8;Hoja1!$A$8;C6=Hoja1!$C$9;Hoja1!$A$9;C6=Hoja1!$C$10;Hoja1!$A$10;C6=Hoja1!$C$11;Hoja1!$A$11;C6=Hoja1!$C$12;Hoja1!$A$12;C6=Hoja1!$C$13;Hoja1!$A$13</v>
      </c>
    </row>
    <row r="14" spans="1:8" ht="60.75">
      <c r="A14" s="13" t="s">
        <v>62</v>
      </c>
      <c r="B14" s="12" t="s">
        <v>737</v>
      </c>
      <c r="C14" s="3" t="s">
        <v>744</v>
      </c>
      <c r="D14" s="10" t="s">
        <v>707</v>
      </c>
      <c r="E14" t="s">
        <v>745</v>
      </c>
      <c r="F14" t="s">
        <v>746</v>
      </c>
      <c r="G14" t="str">
        <f t="shared" si="0"/>
        <v>C6=Hoja1!$C$14;Hoja1!$A$14</v>
      </c>
      <c r="H14" t="str">
        <f t="shared" si="1"/>
        <v>C6=Hoja1!$C$3;Hoja1!$A$3;C6=Hoja1!$C$4;Hoja1!$A$4;C6=Hoja1!$C$5;Hoja1!$A$5;C6=Hoja1!$C$6;Hoja1!$A$6;C6=Hoja1!$C$7;Hoja1!$A$7;C6=Hoja1!$C$8;Hoja1!$A$8;C6=Hoja1!$C$9;Hoja1!$A$9;C6=Hoja1!$C$10;Hoja1!$A$10;C6=Hoja1!$C$11;Hoja1!$A$11;C6=Hoja1!$C$12;Hoja1!$A$12;C6=Hoja1!$C$13;Hoja1!$A$13;C6=Hoja1!$C$14;Hoja1!$A$14</v>
      </c>
    </row>
    <row r="15" spans="1:8" ht="60.75">
      <c r="A15" s="13" t="s">
        <v>62</v>
      </c>
      <c r="B15" s="12" t="s">
        <v>737</v>
      </c>
      <c r="C15" s="2" t="s">
        <v>747</v>
      </c>
      <c r="D15" s="10" t="s">
        <v>707</v>
      </c>
      <c r="E15" t="s">
        <v>748</v>
      </c>
      <c r="F15" t="s">
        <v>749</v>
      </c>
      <c r="G15" t="str">
        <f t="shared" si="0"/>
        <v>C6=Hoja1!$C$15;Hoja1!$A$15</v>
      </c>
      <c r="H15" t="str">
        <f t="shared" si="1"/>
        <v>C6=Hoja1!$C$3;Hoja1!$A$3;C6=Hoja1!$C$4;Hoja1!$A$4;C6=Hoja1!$C$5;Hoja1!$A$5;C6=Hoja1!$C$6;Hoja1!$A$6;C6=Hoja1!$C$7;Hoja1!$A$7;C6=Hoja1!$C$8;Hoja1!$A$8;C6=Hoja1!$C$9;Hoja1!$A$9;C6=Hoja1!$C$10;Hoja1!$A$10;C6=Hoja1!$C$11;Hoja1!$A$11;C6=Hoja1!$C$12;Hoja1!$A$12;C6=Hoja1!$C$13;Hoja1!$A$13;C6=Hoja1!$C$14;Hoja1!$A$14;C6=Hoja1!$C$15;Hoja1!$A$15</v>
      </c>
    </row>
    <row r="16" spans="1:8" ht="45" customHeight="1">
      <c r="A16" s="13" t="s">
        <v>379</v>
      </c>
      <c r="B16" s="12" t="s">
        <v>750</v>
      </c>
      <c r="C16" s="2" t="s">
        <v>751</v>
      </c>
      <c r="D16" s="10" t="s">
        <v>707</v>
      </c>
      <c r="E16" t="s">
        <v>752</v>
      </c>
      <c r="F16" t="s">
        <v>753</v>
      </c>
      <c r="G16" t="str">
        <f t="shared" si="0"/>
        <v>C6=Hoja1!$C$16;Hoja1!$A$16</v>
      </c>
      <c r="H16" t="str">
        <f t="shared" si="1"/>
        <v>C6=Hoja1!$C$3;Hoja1!$A$3;C6=Hoja1!$C$4;Hoja1!$A$4;C6=Hoja1!$C$5;Hoja1!$A$5;C6=Hoja1!$C$6;Hoja1!$A$6;C6=Hoja1!$C$7;Hoja1!$A$7;C6=Hoja1!$C$8;Hoja1!$A$8;C6=Hoja1!$C$9;Hoja1!$A$9;C6=Hoja1!$C$10;Hoja1!$A$10;C6=Hoja1!$C$11;Hoja1!$A$11;C6=Hoja1!$C$12;Hoja1!$A$12;C6=Hoja1!$C$13;Hoja1!$A$13;C6=Hoja1!$C$14;Hoja1!$A$14;C6=Hoja1!$C$15;Hoja1!$A$15;C6=Hoja1!$C$16;Hoja1!$A$16</v>
      </c>
    </row>
    <row r="17" spans="1:8" ht="82.5" customHeight="1">
      <c r="A17" s="35"/>
      <c r="B17" s="36"/>
      <c r="C17" s="2" t="s">
        <v>754</v>
      </c>
      <c r="D17" s="10" t="s">
        <v>707</v>
      </c>
      <c r="E17" t="s">
        <v>755</v>
      </c>
      <c r="F17" t="s">
        <v>756</v>
      </c>
      <c r="G17" t="str">
        <f t="shared" si="0"/>
        <v>C6=Hoja1!$C$17;Hoja1!$A$17</v>
      </c>
      <c r="H17" t="str">
        <f t="shared" si="1"/>
        <v>C6=Hoja1!$C$3;Hoja1!$A$3;C6=Hoja1!$C$4;Hoja1!$A$4;C6=Hoja1!$C$5;Hoja1!$A$5;C6=Hoja1!$C$6;Hoja1!$A$6;C6=Hoja1!$C$7;Hoja1!$A$7;C6=Hoja1!$C$8;Hoja1!$A$8;C6=Hoja1!$C$9;Hoja1!$A$9;C6=Hoja1!$C$10;Hoja1!$A$10;C6=Hoja1!$C$11;Hoja1!$A$11;C6=Hoja1!$C$12;Hoja1!$A$12;C6=Hoja1!$C$13;Hoja1!$A$13;C6=Hoja1!$C$14;Hoja1!$A$14;C6=Hoja1!$C$15;Hoja1!$A$15;C6=Hoja1!$C$16;Hoja1!$A$16;C6=Hoja1!$C$17;Hoja1!$A$17</v>
      </c>
    </row>
    <row r="18" spans="1:8" ht="77.45" customHeight="1">
      <c r="A18" s="13" t="s">
        <v>85</v>
      </c>
      <c r="B18" s="12" t="s">
        <v>757</v>
      </c>
      <c r="C18" s="2" t="s">
        <v>758</v>
      </c>
      <c r="D18" s="10" t="s">
        <v>707</v>
      </c>
      <c r="E18" t="s">
        <v>759</v>
      </c>
      <c r="F18" t="s">
        <v>760</v>
      </c>
      <c r="G18" t="str">
        <f t="shared" si="0"/>
        <v>C6=Hoja1!$C$18;Hoja1!$A$18</v>
      </c>
      <c r="H18"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v>
      </c>
    </row>
    <row r="19" spans="1:8" ht="135.75">
      <c r="A19" s="13" t="s">
        <v>85</v>
      </c>
      <c r="B19" s="12" t="s">
        <v>757</v>
      </c>
      <c r="C19" s="2" t="s">
        <v>761</v>
      </c>
      <c r="D19" s="10" t="s">
        <v>707</v>
      </c>
      <c r="E19" t="s">
        <v>762</v>
      </c>
      <c r="F19" t="s">
        <v>763</v>
      </c>
      <c r="G19" t="str">
        <f t="shared" si="0"/>
        <v>C6=Hoja1!$C$19;Hoja1!$A$19</v>
      </c>
      <c r="H19"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v>
      </c>
    </row>
    <row r="20" spans="1:8" ht="135.75">
      <c r="A20" s="13" t="s">
        <v>85</v>
      </c>
      <c r="B20" s="12" t="s">
        <v>757</v>
      </c>
      <c r="C20" s="2" t="s">
        <v>764</v>
      </c>
      <c r="D20" s="10" t="s">
        <v>707</v>
      </c>
      <c r="E20" t="s">
        <v>765</v>
      </c>
      <c r="F20" t="s">
        <v>766</v>
      </c>
      <c r="G20" t="str">
        <f t="shared" si="0"/>
        <v>C6=Hoja1!$C$20;Hoja1!$A$20</v>
      </c>
      <c r="H20"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v>
      </c>
    </row>
    <row r="21" spans="1:8" ht="60.75" customHeight="1">
      <c r="A21" s="1" t="s">
        <v>767</v>
      </c>
      <c r="B21" s="5" t="s">
        <v>768</v>
      </c>
      <c r="C21" s="6"/>
      <c r="D21" s="10" t="s">
        <v>707</v>
      </c>
      <c r="E21" t="s">
        <v>769</v>
      </c>
      <c r="F21" t="s">
        <v>770</v>
      </c>
      <c r="G21" t="str">
        <f t="shared" si="0"/>
        <v>C6=Hoja1!$C$21;Hoja1!$A$21</v>
      </c>
      <c r="H21"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v>
      </c>
    </row>
    <row r="22" spans="1:8" ht="57" customHeight="1">
      <c r="A22" s="1" t="s">
        <v>395</v>
      </c>
      <c r="B22" s="5" t="s">
        <v>771</v>
      </c>
      <c r="C22" s="6"/>
      <c r="D22" s="10" t="s">
        <v>707</v>
      </c>
      <c r="E22" t="s">
        <v>772</v>
      </c>
      <c r="F22" t="s">
        <v>773</v>
      </c>
      <c r="G22" t="str">
        <f t="shared" si="0"/>
        <v>C6=Hoja1!$C$22;Hoja1!$A$22</v>
      </c>
      <c r="H22"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v>
      </c>
    </row>
    <row r="23" spans="1:8" ht="128.25" customHeight="1">
      <c r="A23" s="13" t="s">
        <v>467</v>
      </c>
      <c r="B23" s="12" t="s">
        <v>774</v>
      </c>
      <c r="C23" s="2" t="s">
        <v>775</v>
      </c>
      <c r="D23" s="10" t="s">
        <v>707</v>
      </c>
      <c r="E23" t="s">
        <v>776</v>
      </c>
      <c r="F23" t="s">
        <v>777</v>
      </c>
      <c r="G23" t="str">
        <f t="shared" si="0"/>
        <v>C6=Hoja1!$C$23;Hoja1!$A$23</v>
      </c>
      <c r="H23"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C6=Hoja1!$C$23;Hoja1!$A$23</v>
      </c>
    </row>
    <row r="24" spans="1:8" ht="138.75" customHeight="1">
      <c r="A24" s="13" t="s">
        <v>467</v>
      </c>
      <c r="B24" s="12" t="s">
        <v>774</v>
      </c>
      <c r="C24" s="2" t="s">
        <v>778</v>
      </c>
      <c r="D24" s="10" t="s">
        <v>707</v>
      </c>
      <c r="E24" t="s">
        <v>779</v>
      </c>
      <c r="F24" t="s">
        <v>780</v>
      </c>
      <c r="G24" t="str">
        <f t="shared" si="0"/>
        <v>C6=Hoja1!$C$24;Hoja1!$A$24</v>
      </c>
      <c r="H24"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C6=Hoja1!$C$23;Hoja1!$A$23;C6=Hoja1!$C$24;Hoja1!$A$24</v>
      </c>
    </row>
    <row r="25" spans="1:8" ht="102" customHeight="1">
      <c r="A25" s="7" t="s">
        <v>62</v>
      </c>
      <c r="B25" s="8" t="s">
        <v>781</v>
      </c>
      <c r="C25" s="2" t="s">
        <v>782</v>
      </c>
      <c r="D25" s="10" t="s">
        <v>707</v>
      </c>
      <c r="E25" t="s">
        <v>783</v>
      </c>
      <c r="F25" t="s">
        <v>784</v>
      </c>
      <c r="G25" t="str">
        <f t="shared" si="0"/>
        <v>C6=Hoja1!$C$25;Hoja1!$A$25</v>
      </c>
      <c r="H25"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C6=Hoja1!$C$23;Hoja1!$A$23;C6=Hoja1!$C$24;Hoja1!$A$24;C6=Hoja1!$C$25;Hoja1!$A$25</v>
      </c>
    </row>
    <row r="26" spans="1:8" ht="109.5" customHeight="1">
      <c r="A26" s="13" t="s">
        <v>425</v>
      </c>
      <c r="B26" s="38" t="s">
        <v>785</v>
      </c>
      <c r="C26" s="34" t="s">
        <v>706</v>
      </c>
      <c r="D26" s="10" t="s">
        <v>707</v>
      </c>
      <c r="E26" t="s">
        <v>786</v>
      </c>
      <c r="F26" t="s">
        <v>787</v>
      </c>
      <c r="G26" t="str">
        <f t="shared" si="0"/>
        <v>C6=Hoja1!$C$26;Hoja1!$A$26</v>
      </c>
      <c r="H26" t="str">
        <f t="shared" si="1"/>
        <v>C6=Hoja1!$C$3;Hoja1!$A$3;C6=Hoja1!$C$4;Hoja1!$A$4;C6=Hoja1!$C$5;Hoja1!$A$5;C6=Hoja1!$C$6;Hoja1!$A$6;C6=Hoja1!$C$7;Hoja1!$A$7;C6=Hoja1!$C$8;Hoja1!$A$8;C6=Hoja1!$C$9;Hoja1!$A$9;C6=Hoja1!$C$10;Hoja1!$A$10;C6=Hoja1!$C$11;Hoja1!$A$11;C6=Hoja1!$C$12;Hoja1!$A$12;C6=Hoja1!$C$13;Hoja1!$A$13;C6=Hoja1!$C$14;Hoja1!$A$14;C6=Hoja1!$C$15;Hoja1!$A$15;C6=Hoja1!$C$16;Hoja1!$A$16;C6=Hoja1!$C$17;Hoja1!$A$17;C6=Hoja1!$C$18;Hoja1!$A$18;C6=Hoja1!$C$19;Hoja1!$A$19;C6=Hoja1!$C$20;Hoja1!$A$20;C6=Hoja1!$C$21;Hoja1!$A$21;C6=Hoja1!$C$22;Hoja1!$A$22;C6=Hoja1!$C$23;Hoja1!$A$23;C6=Hoja1!$C$24;Hoja1!$A$24;C6=Hoja1!$C$25;Hoja1!$A$25;C6=Hoja1!$C$26;Hoja1!$A$26</v>
      </c>
    </row>
    <row r="27" spans="1:8" ht="54" customHeight="1">
      <c r="A27" s="40"/>
      <c r="B27" s="39"/>
      <c r="C27" s="34" t="s">
        <v>731</v>
      </c>
      <c r="H27" t="s">
        <v>788</v>
      </c>
    </row>
    <row r="39" spans="1:1">
      <c r="A39">
        <v>1</v>
      </c>
    </row>
    <row r="44" spans="1:1">
      <c r="A44" s="11"/>
    </row>
    <row r="45" spans="1:1">
      <c r="A45" s="11"/>
    </row>
    <row r="46" spans="1:1">
      <c r="A46" s="11"/>
    </row>
  </sheetData>
  <phoneticPr fontId="4" type="noConversion"/>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I34"/>
  <sheetViews>
    <sheetView workbookViewId="0">
      <selection activeCell="G13" sqref="G13:I13"/>
    </sheetView>
  </sheetViews>
  <sheetFormatPr defaultColWidth="11.42578125" defaultRowHeight="15"/>
  <cols>
    <col min="3" max="3" width="14.85546875" style="23" customWidth="1"/>
    <col min="4" max="4" width="5.7109375" style="24" customWidth="1"/>
    <col min="5" max="5" width="27.85546875" style="24" customWidth="1"/>
    <col min="6" max="6" width="11.42578125" style="32"/>
    <col min="7" max="7" width="23.7109375" bestFit="1" customWidth="1"/>
    <col min="8" max="8" width="14.42578125" bestFit="1" customWidth="1"/>
    <col min="9" max="9" width="13.42578125" bestFit="1" customWidth="1"/>
  </cols>
  <sheetData>
    <row r="3" spans="3:9">
      <c r="E3" s="28" t="s">
        <v>789</v>
      </c>
    </row>
    <row r="4" spans="3:9">
      <c r="C4" s="25" t="s">
        <v>790</v>
      </c>
      <c r="E4" s="29" t="s">
        <v>791</v>
      </c>
    </row>
    <row r="5" spans="3:9">
      <c r="C5" s="26" t="s">
        <v>13</v>
      </c>
      <c r="E5" s="30" t="s">
        <v>792</v>
      </c>
    </row>
    <row r="6" spans="3:9">
      <c r="C6" s="27" t="s">
        <v>793</v>
      </c>
      <c r="E6" s="31" t="s">
        <v>794</v>
      </c>
    </row>
    <row r="8" spans="3:9">
      <c r="F8" s="32" t="s">
        <v>795</v>
      </c>
      <c r="G8" s="17" t="s">
        <v>796</v>
      </c>
      <c r="H8" s="17" t="s">
        <v>797</v>
      </c>
      <c r="I8" s="17" t="s">
        <v>798</v>
      </c>
    </row>
    <row r="9" spans="3:9">
      <c r="G9" s="20" t="s">
        <v>799</v>
      </c>
      <c r="H9" s="19">
        <v>11</v>
      </c>
      <c r="I9" s="20" t="s">
        <v>800</v>
      </c>
    </row>
    <row r="10" spans="3:9">
      <c r="F10" s="33" t="s">
        <v>13</v>
      </c>
      <c r="G10" s="43" t="s">
        <v>801</v>
      </c>
      <c r="H10" s="21">
        <v>8</v>
      </c>
      <c r="I10" s="21" t="s">
        <v>802</v>
      </c>
    </row>
    <row r="11" spans="3:9">
      <c r="G11" s="18" t="s">
        <v>803</v>
      </c>
      <c r="H11" s="19">
        <v>51</v>
      </c>
      <c r="I11" s="22" t="s">
        <v>804</v>
      </c>
    </row>
    <row r="12" spans="3:9">
      <c r="G12" s="20" t="s">
        <v>805</v>
      </c>
      <c r="H12" s="19">
        <v>27</v>
      </c>
      <c r="I12" s="20" t="s">
        <v>800</v>
      </c>
    </row>
    <row r="13" spans="3:9">
      <c r="G13" s="20" t="s">
        <v>806</v>
      </c>
      <c r="H13" s="19">
        <v>13</v>
      </c>
      <c r="I13" s="20" t="s">
        <v>800</v>
      </c>
    </row>
    <row r="14" spans="3:9">
      <c r="F14" s="33" t="s">
        <v>13</v>
      </c>
      <c r="G14" s="43" t="s">
        <v>807</v>
      </c>
      <c r="H14" s="21">
        <v>3</v>
      </c>
      <c r="I14" s="21" t="s">
        <v>802</v>
      </c>
    </row>
    <row r="15" spans="3:9">
      <c r="F15" s="33" t="s">
        <v>13</v>
      </c>
      <c r="G15" s="43" t="s">
        <v>562</v>
      </c>
      <c r="H15" s="21">
        <v>16</v>
      </c>
      <c r="I15" s="21" t="s">
        <v>802</v>
      </c>
    </row>
    <row r="16" spans="3:9">
      <c r="F16" s="33" t="s">
        <v>13</v>
      </c>
      <c r="G16" s="43" t="s">
        <v>808</v>
      </c>
      <c r="H16" s="21">
        <v>2</v>
      </c>
      <c r="I16" s="21" t="s">
        <v>802</v>
      </c>
    </row>
    <row r="17" spans="6:9">
      <c r="F17" s="33" t="s">
        <v>13</v>
      </c>
      <c r="G17" s="43" t="s">
        <v>809</v>
      </c>
      <c r="H17" s="21">
        <v>15</v>
      </c>
      <c r="I17" s="21" t="s">
        <v>802</v>
      </c>
    </row>
    <row r="18" spans="6:9" ht="24">
      <c r="F18" s="33" t="s">
        <v>13</v>
      </c>
      <c r="G18" s="44" t="s">
        <v>675</v>
      </c>
      <c r="H18" s="21">
        <v>6</v>
      </c>
      <c r="I18" s="21" t="s">
        <v>802</v>
      </c>
    </row>
    <row r="22" spans="6:9">
      <c r="G22" t="s">
        <v>810</v>
      </c>
    </row>
    <row r="23" spans="6:9">
      <c r="G23" s="47" t="s">
        <v>796</v>
      </c>
      <c r="H23" s="47" t="s">
        <v>798</v>
      </c>
    </row>
    <row r="24" spans="6:9">
      <c r="G24" s="48" t="s">
        <v>799</v>
      </c>
      <c r="H24" s="49" t="s">
        <v>800</v>
      </c>
      <c r="I24" s="33" t="s">
        <v>13</v>
      </c>
    </row>
    <row r="25" spans="6:9">
      <c r="G25" s="44" t="s">
        <v>801</v>
      </c>
      <c r="H25" s="50" t="s">
        <v>802</v>
      </c>
      <c r="I25" s="33" t="s">
        <v>13</v>
      </c>
    </row>
    <row r="26" spans="6:9">
      <c r="G26" s="51" t="s">
        <v>803</v>
      </c>
      <c r="H26" s="52" t="s">
        <v>804</v>
      </c>
      <c r="I26" s="33" t="s">
        <v>13</v>
      </c>
    </row>
    <row r="27" spans="6:9">
      <c r="G27" s="48" t="s">
        <v>805</v>
      </c>
      <c r="H27" s="49" t="s">
        <v>800</v>
      </c>
      <c r="I27" s="33" t="s">
        <v>13</v>
      </c>
    </row>
    <row r="28" spans="6:9">
      <c r="G28" s="48" t="s">
        <v>806</v>
      </c>
      <c r="H28" s="49" t="s">
        <v>800</v>
      </c>
      <c r="I28" s="33" t="s">
        <v>13</v>
      </c>
    </row>
    <row r="29" spans="6:9">
      <c r="G29" s="51" t="s">
        <v>807</v>
      </c>
      <c r="H29" s="52" t="s">
        <v>804</v>
      </c>
      <c r="I29" s="33" t="s">
        <v>13</v>
      </c>
    </row>
    <row r="30" spans="6:9">
      <c r="G30" s="44" t="s">
        <v>562</v>
      </c>
      <c r="H30" s="50" t="s">
        <v>802</v>
      </c>
      <c r="I30" s="33" t="s">
        <v>13</v>
      </c>
    </row>
    <row r="31" spans="6:9" ht="24">
      <c r="G31" s="51" t="s">
        <v>808</v>
      </c>
      <c r="H31" s="52" t="s">
        <v>804</v>
      </c>
      <c r="I31" s="33" t="s">
        <v>13</v>
      </c>
    </row>
    <row r="32" spans="6:9">
      <c r="G32" s="44" t="s">
        <v>809</v>
      </c>
      <c r="H32" s="50" t="s">
        <v>802</v>
      </c>
      <c r="I32" s="33" t="s">
        <v>13</v>
      </c>
    </row>
    <row r="33" spans="7:9" ht="24">
      <c r="G33" s="44" t="s">
        <v>675</v>
      </c>
      <c r="H33" s="50" t="s">
        <v>802</v>
      </c>
      <c r="I33" s="33" t="s">
        <v>13</v>
      </c>
    </row>
    <row r="34" spans="7:9">
      <c r="G34" s="51" t="s">
        <v>811</v>
      </c>
      <c r="H34" s="52" t="s">
        <v>804</v>
      </c>
      <c r="I34" s="33"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dc:creator>
  <cp:keywords/>
  <dc:description/>
  <cp:lastModifiedBy>nubia.l.valverde@gmail.com</cp:lastModifiedBy>
  <cp:revision/>
  <dcterms:created xsi:type="dcterms:W3CDTF">2023-08-28T16:41:23Z</dcterms:created>
  <dcterms:modified xsi:type="dcterms:W3CDTF">2025-03-14T22:48:51Z</dcterms:modified>
  <cp:category/>
  <cp:contentStatus/>
</cp:coreProperties>
</file>