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E:\MUNICIPIO\Coberturas\formularios\"/>
    </mc:Choice>
  </mc:AlternateContent>
  <xr:revisionPtr revIDLastSave="0" documentId="13_ncr:1_{0A9EFE37-3B3E-4B5A-90A5-6D478058147D}" xr6:coauthVersionLast="47" xr6:coauthVersionMax="47" xr10:uidLastSave="{00000000-0000-0000-0000-000000000000}"/>
  <bookViews>
    <workbookView xWindow="-120" yWindow="-120" windowWidth="29040" windowHeight="15840" tabRatio="401" activeTab="1" xr2:uid="{00000000-000D-0000-FFFF-FFFF00000000}"/>
  </bookViews>
  <sheets>
    <sheet name="DiccionarioDatos" sheetId="4" r:id="rId1"/>
    <sheet name="Dominios" sheetId="6" r:id="rId2"/>
    <sheet name="Subtipos" sheetId="2" r:id="rId3"/>
    <sheet name="xx_Listas" sheetId="3" state="hidden" r:id="rId4"/>
    <sheet name="Raster" sheetId="17" r:id="rId5"/>
    <sheet name="Instructivo" sheetId="14" r:id="rId6"/>
    <sheet name="Hoja1" sheetId="20" r:id="rId7"/>
    <sheet name="xx_ListasInstructivo" sheetId="15" state="hidden" r:id="rId8"/>
    <sheet name="ESRI_MAPINFO_SHEET" sheetId="16" state="very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4" l="1"/>
  <c r="C17" i="14"/>
  <c r="D16" i="14"/>
  <c r="C16" i="14"/>
  <c r="D15" i="14"/>
  <c r="C15" i="14"/>
  <c r="D14" i="14"/>
  <c r="C14" i="14"/>
  <c r="D13" i="14"/>
  <c r="C13" i="14"/>
  <c r="D12" i="14"/>
  <c r="C12" i="14"/>
  <c r="D11" i="14"/>
  <c r="C11" i="14"/>
  <c r="D10" i="14"/>
  <c r="C10" i="14"/>
</calcChain>
</file>

<file path=xl/sharedStrings.xml><?xml version="1.0" encoding="utf-8"?>
<sst xmlns="http://schemas.openxmlformats.org/spreadsheetml/2006/main" count="1180" uniqueCount="501">
  <si>
    <t>Cód. FO-GINF-041</t>
  </si>
  <si>
    <t>Formato</t>
  </si>
  <si>
    <t>Versión. 3</t>
  </si>
  <si>
    <t>FO- GINF Diccionario de datos geográficos</t>
  </si>
  <si>
    <t>DEPARTAMENTO ADMINISTRATIVO DE PLANEACIÓN</t>
  </si>
  <si>
    <t>SUBDIRECCIÓN DE PROSPECTIVA, INFORMACIÓN Y EVALUACIÓN ESTRATÉGICA , UNIDAD DE PLANEACIÓN DE LA INFORMACIÓN</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</si>
  <si>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</si>
  <si>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</si>
  <si>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</si>
  <si>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</si>
  <si>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</si>
  <si>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</si>
  <si>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</si>
  <si>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</si>
  <si>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</si>
  <si>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</si>
  <si>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</si>
  <si>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</si>
  <si>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</si>
  <si>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</si>
  <si>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</si>
  <si>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</si>
  <si>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</si>
  <si>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</si>
  <si>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</si>
  <si>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</si>
  <si>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</si>
  <si>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</si>
  <si>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</si>
  <si>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</si>
  <si>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</si>
  <si>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</si>
  <si>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</si>
  <si>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</si>
  <si>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</si>
  <si>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</si>
  <si>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</si>
  <si>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</si>
  <si>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</si>
  <si>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</si>
  <si>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</si>
  <si>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</si>
  <si>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</si>
  <si>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</si>
  <si>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</si>
  <si>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</si>
  <si>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</si>
  <si>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</si>
  <si>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</si>
  <si>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</si>
  <si>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</si>
  <si>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</si>
  <si>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</si>
  <si>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</si>
  <si>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</si>
  <si>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</si>
  <si>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</si>
  <si>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</si>
  <si>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</si>
  <si>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</si>
  <si>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</si>
  <si>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</si>
  <si>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</si>
  <si>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</si>
  <si>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</si>
  <si>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</si>
  <si>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</si>
  <si>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</si>
  <si>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</si>
  <si>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</si>
  <si>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</si>
  <si>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</si>
  <si>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</si>
  <si>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</si>
  <si>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</si>
  <si>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</si>
  <si>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</si>
  <si>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</si>
  <si>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</si>
  <si>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</si>
  <si>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</si>
  <si>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</si>
  <si>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</si>
  <si>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</si>
  <si>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</si>
  <si>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</si>
  <si>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</si>
  <si>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</si>
  <si>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</si>
  <si>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</si>
  <si>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</si>
  <si>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</si>
  <si>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</si>
  <si>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</si>
  <si>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</si>
  <si>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</si>
  <si>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</si>
  <si>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</si>
  <si>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</si>
  <si>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</si>
  <si>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</si>
  <si>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</si>
  <si>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</si>
  <si>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</si>
  <si>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</si>
  <si>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</si>
  <si>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DEPARTAMENTO ADMNISTRATIVO DE PLANEACIÓN</t>
  </si>
  <si>
    <t>SECCIÓN 7: RÁSTER</t>
  </si>
  <si>
    <t>Nombre imagen</t>
  </si>
  <si>
    <t>Imagen publicable</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</si>
  <si>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</si>
  <si>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</si>
  <si>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</si>
  <si>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</si>
  <si>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</si>
  <si>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 xml:space="preserve">Escriba el nombre del feature class objeto a diligenciar. </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</si>
  <si>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</si>
  <si>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</si>
  <si>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</si>
  <si>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</si>
  <si>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</si>
  <si>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</si>
  <si>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</si>
  <si>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</si>
  <si>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</si>
  <si>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</si>
  <si>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</si>
  <si>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</si>
  <si>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</si>
  <si>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</si>
  <si>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</si>
  <si>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</si>
  <si>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</si>
  <si>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</si>
  <si>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</si>
  <si>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</si>
  <si>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</si>
  <si>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</si>
  <si>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</si>
  <si>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</si>
  <si>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</si>
  <si>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</si>
  <si>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</si>
  <si>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</si>
  <si>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</si>
  <si>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</si>
  <si>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</si>
  <si>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</si>
  <si>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</si>
  <si>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</si>
  <si>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</si>
  <si>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</si>
  <si>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</si>
  <si>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</si>
  <si>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</si>
  <si>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</si>
  <si>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</si>
  <si>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</si>
  <si>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</si>
  <si>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</si>
  <si>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</si>
  <si>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</si>
  <si>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</si>
  <si>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</si>
  <si>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</si>
  <si>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</si>
  <si>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</si>
  <si>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Secciones</t>
  </si>
  <si>
    <t>N1_COBERT</t>
  </si>
  <si>
    <t>N2_COBERT</t>
  </si>
  <si>
    <t>N3_COBERT</t>
  </si>
  <si>
    <t>N4_COBERT</t>
  </si>
  <si>
    <t>AREA_HA</t>
  </si>
  <si>
    <t>USO_ACT</t>
  </si>
  <si>
    <t>CTO</t>
  </si>
  <si>
    <t>NOMENCLAT</t>
  </si>
  <si>
    <t>Agrupación mas general de la coberturas de la tierra que comprenden 1. TERRITORIOS ARTIFICIALIZADOS, 2. TERRITORIOS AGRÍCOLAS, 3. BOSQUES Y ÁREAS SEMINATURALES, 4. AREAS HÚMEDAS, 5. SUPERFICIES DE AGUA</t>
  </si>
  <si>
    <t>Agrupa las coberturas con mayor detalle que el nivel 1,  definiendo los tipos específicos de cobertura tales como: 1.1. Zonas urbanizadas, 1.2. Zonas industriales o comerciales y redes de comunicación, 1.3. Zonas de extracción minera y escombreras, 1.4. Zonas verdes artificializadas, 2.1. Cultivos transitorios, 2.2. Cultivos permanentes, 2.3. Pastos, 2.4. Áreas agrícolas heterogéneas, 3.1. Bosques, 3.2. Áreas con vegetación herbácea y/o arbustiva, 3.3. Áreas abiertas, sin o con poca vegetación, 4.1. Áreas húmedas continentales, 4.2. Áreas húmedas costeras, 5.1. Aguas continentales, 5.2. Aguas marítimas</t>
  </si>
  <si>
    <t>cobertura_tierra_n4</t>
  </si>
  <si>
    <t>dora.ortiz@medellin.gov.co</t>
  </si>
  <si>
    <t>MAGNA-SIRGAS_Origen-Nacional</t>
  </si>
  <si>
    <t>Must Not Overlap
(No debe superponerse)
Must Not Have Gaps
(No debe tener huecos)</t>
  </si>
  <si>
    <t>La única excepción es el perímetro del Feature Class o de los poligonos que la topología lo considera un hueco.</t>
  </si>
  <si>
    <t>Actualización de las coberturas de la tierra y usos actuales del suelo rural de Medellín, usando la metodología Corine Land Cover adaptada para Colombia hasta el nivel cuatro (4), con una ortofoto tomada en el año 2021 que tiene tamaño de pixel del 15 cm.  Las coberturas de la Tierra se levantaron con un área mínima cartografiable de 400 m2 con excepciones como vivienda, industria, vías, cultivos confinados y cuerpos de agua artificiales, lagunas, ciénagas naturales y algunos ríos.  A cada cobertura de la tierra se le asigna un uso actual del suelo y son fundamentales para evaluar los conflictos de uso actual del suelo como insumo para la revisión y ajuste del mediano plazo del Plan de Ordenamiento Territorial.
Con la actualización de las coberturas terrestres se pueden evaluar en el tiempo sus transformaciones indicando pérdida o ganancia de servicios ecosistémicos, degradación o recuperación de hábitats,  alteración de ecosistemas estratégicos, pérdida  o ganancia de áreas para la producción agrícola, agropecuaria, incremento de la ocupación y del desarrollo constructivo y urbanístico, áreas urbanizadas que se van expandiendo sobre otras coberturas, y por fuera de las áreas destinadas desde la norma a la concentración de la ocupación, generando demandas adicionales de recursos naturales, espacios públicos y equipamientos.
Las cubiertas biofísicas de la superficie de la tierra se conocen como coberturas terrestres y están determinadas por las capas visibles y espacializables sobre la superficie de la tierra, que pueden diferenciarse unas de otras y a las que puede asociarse un uso del suelo.  La Cobertura de la Tierra se traduce como una “unidad delimitable que surge a partir de un análisis de respuestas espectrales determinadas por sus características fisionómicas y ambientales, diferenciables con respecto a la unidad próxima”.</t>
  </si>
  <si>
    <t>Este campo muestra al área en hectareas</t>
  </si>
  <si>
    <t>Este campo corresponde al corregimiento en el cual se encuentra el polígono.</t>
  </si>
  <si>
    <t>Levantamiento de capa de Coberturas de la Tierra y usos actuales del suelo rural de Medellín como insumo para la revisión y ajuste del Plan de Ordenamiento Territorial (2014), usando las Metodología Corine Land Cover adaptada para Colombia, hasta el nivel cuatro (4), con base en ortofoto del año 2021 con tamaño de pixel de 15 cm y área mínima cartografiable de 400 m2 con excepciones de coberturas terrestres que requieren áreas menores.
El mapa de Coberturas de la Tierra para el año 2021, se construyó teniendo como base la capa de Coberturas de la Tierra identificadas para el año 2014, las cuales se redelimitan de acuerdo a su transformación sobre una ortofoto del año 2021, disponible en la base de datos de imágenes del Distrito Especial de Medellín.   
Los cambios en las coberturas se identifican partiendo de los polígonos delimitados para el año 2014;  con base en estos y en las transformaciones de las coberturas terrestres identificadas en la ortofoto del año 2021, se crean nuevos polígonos, se unen polígonos, se generan polígonos de menor tamaño al interior de otros de mayor tamaño,  se dividen polígonos, o se modifican los límites de los existentes.  A cada nuevo polígono generado, se le asigna un uso actual del suelo.</t>
  </si>
  <si>
    <t>Proporciona una clasificación detallada de las coberturas y usos del suelo, desglosando los tipos generales del Nivel 2 en categorías más específicas tales como:   1.1.2. Tejido urbano discontinuo, 1.2.1. Zonas industriales o comerciales, 1.2.2. Red vial, ferroviaria y terrenos asociados, 1.3.1. Zonas de extracción minera, 1.3.2. Zonas de disposición de residuos, 1.4.2. Instalaciones recreativas, 2.1.1. Otros cultivos transitorios, 2.1.4. Hortalizas, 2.2.1. Cultivos permanentes herbáceos, 2.2.2. Cultivos permanentes arbustivos, 2.2.3. Cultivos permanentes arbóreos, 2.2.4. Cultivos agroforestales, 2.2.5. Cultivos confinados, 2.3.1. Pastos limpios, 2.3.2. Pastos arbolados, 2.3.3. Pastos enmalezados, 2.4.1. Mosaico de cultivos, 2.4.2. Mosaico de pastos y cultivos, 2.4.3. Mosaico de cultivos, pastos y espacios naturales, 2.4.4. Mosaico de pastos con espacios naturales, 2.4.5. Mosaico de cultivos y espacios naturales, 3.1.1. Bosque denso, 3.1.2. Bosque abierto, 3.1.3. Bosque fragmentado, 3.1.4. Bosque de galería y/o ripario, 3.1.5. Plantación forestal, 3.2.1. Herbazal, 3.2.2. Arbustal, 3.2.3. Vegetación secundaria o en transición, 3.3.3. Tierras desnudas y degradadas, 3.3.4. Zonas quemadas, 4.1.1. Zonas pantanosas, 5.1.1. Ríos (5.0 m), 5.1.2. Lagunas, lagos y ciénagas naturales, 5.1.4. Cuerpos de agua artificiales.</t>
  </si>
  <si>
    <t xml:space="preserve">El nivel 4 de la metodología CORINE Land Cover (CLC) no existe en el sistema estándar de CORINE, que tiene una nomenclatura jerárquica con 3 niveles. Las extensiones o adaptaciones nacionales, como la que usa el Instituto Geográfico Agustín Codazzi (IGAC) en Colombia, a menudo amplían la nomenclatura para lograr un mayor detalle, incorporando más niveles de especificidad para la cobertura del suelo, pero esto no es parte del sistema CLC original.  Estas son algunas:  1.2.1.1. Zonas industriales, 1.2.1.2. Zonas comerciales, 1.2.2.1. Red vial y territorios asociados, 1.3.1.5 Explotación de materiales de construcción, 1.3.2.1. Otros sitios de disposición de residuos a cielo abierto, 1.4.2.2. Áreas deportivas, 1.4.2.3. Áreas turísticas, 2.2.1.1. Otros cultivos permanentes herbáceos, 2.2.1.2. Caña, 2.2.1.3. Plátano y banano, 2.2.2.1. Otros cultivos permanentes arbustivos, 2.2.2.2. Café, 2.2.3.1. Otros cultivos permanentes arbóreos, 2.2.4.1. Pastos y árboles plantados, 2.2.4.2. Cultivos y árboles plantados, 3.1.1.1. Bosque denso alto, 3.1.1.2. Bosque denso bajo, 3.1.2.1. Bosque abierto alto, 3.1.2.2. Bosque abierto bajo, 3.1.3.1. Bosque fragmentado con pastos y cultivos, 3.1.3.2. Bosque fragmentado con vegetación secundaria, 3.2.1.1. Herbazal denso, 3.2.1.2. Herbazal abierto, 3.2.2.1. Arbustal denso, 3.2.2.2. Arbustal abierto, 3.2.3.1. Vegetación secundaria alta, 3.2.3.2. Vegetación secundaria baja. </t>
  </si>
  <si>
    <t>Este campo corresponde a la clasificación del uso del suelo, el cual esta definido por la utilidad que se le da a cada tipo de cobertura determinada por el desarrollo de actividades antrópicas, con las que se ejerce una acción sobre el tipo de cobertura.</t>
  </si>
  <si>
    <t>Sistema de códigos que se utiliza para identificar, categorizar y describir los diferentes tipos de coberturas.</t>
  </si>
  <si>
    <t>Dom_CateCober</t>
  </si>
  <si>
    <t>Categoría principal de la cobertura.</t>
  </si>
  <si>
    <t>TERRITORIOS AGRÍCOLAS</t>
  </si>
  <si>
    <t>BOSQUES Y ÁREAS SEMINATURALES</t>
  </si>
  <si>
    <t>AREAS HÚMEDAS</t>
  </si>
  <si>
    <t>SUPERFICIES DE AGUA</t>
  </si>
  <si>
    <t xml:space="preserve"> TERRITORIOS ARTIFICIALIZADOS</t>
  </si>
  <si>
    <t xml:space="preserve">Dom_SubcatCober	</t>
  </si>
  <si>
    <t>Subcategoría o segundo nivel de la cobertura.</t>
  </si>
  <si>
    <t>Define la categoría principal de la cobertura:  Territorios artificializados</t>
  </si>
  <si>
    <t>Define la categoría principal de la cobertura: Teritorios Agrícolas</t>
  </si>
  <si>
    <t>Define la categoría principal de la cobertura: Bosques y Áreas seminaturales</t>
  </si>
  <si>
    <t>Define la categoría principal de la cobertura: Áreas Húmedas</t>
  </si>
  <si>
    <t>Define la categoría principal de la cobertura: Superficies de Agua</t>
  </si>
  <si>
    <t>Dom_SubcatCober</t>
  </si>
  <si>
    <t xml:space="preserve"> Dom_Subclas_Cober</t>
  </si>
  <si>
    <t xml:space="preserve">Dom_Clas_Cober </t>
  </si>
  <si>
    <t>1.1.</t>
  </si>
  <si>
    <t>1.2.</t>
  </si>
  <si>
    <t>1.3.</t>
  </si>
  <si>
    <t>1.4.</t>
  </si>
  <si>
    <t>2.1.</t>
  </si>
  <si>
    <t>2.2.</t>
  </si>
  <si>
    <t>2.3.</t>
  </si>
  <si>
    <t>2.4.</t>
  </si>
  <si>
    <t>3.1.</t>
  </si>
  <si>
    <t>3.2.</t>
  </si>
  <si>
    <t>3.3.</t>
  </si>
  <si>
    <t>4.1.</t>
  </si>
  <si>
    <t>4.2.</t>
  </si>
  <si>
    <t>5.1.</t>
  </si>
  <si>
    <t>5.2.</t>
  </si>
  <si>
    <t>Zonas urbanizadas</t>
  </si>
  <si>
    <t>Zonas industriales o comerciales y redes de comunicación</t>
  </si>
  <si>
    <t>Zonas de extracción minera y escombreras</t>
  </si>
  <si>
    <t>Zonas verdes artificializadas</t>
  </si>
  <si>
    <t>Cultivos transitorios</t>
  </si>
  <si>
    <t>Cultivos permanentes</t>
  </si>
  <si>
    <t>Pastos</t>
  </si>
  <si>
    <t>Áreas agrícolas heterogéneas</t>
  </si>
  <si>
    <t>Bosques</t>
  </si>
  <si>
    <t>Áreas con vegetación herbácea y/o arbustiva</t>
  </si>
  <si>
    <t>Áreas abiertas, sin o con poca vegetación</t>
  </si>
  <si>
    <t>Áreas húmedas continentales</t>
  </si>
  <si>
    <t>Áreas húmedas costeras</t>
  </si>
  <si>
    <t>Aguas continentales</t>
  </si>
  <si>
    <t>Aguas marítimas</t>
  </si>
  <si>
    <t>Define la subcategoria o el segundo nivel de la cobertura de las Zonas urbanizadas</t>
  </si>
  <si>
    <t>Define la subcategoria o el segundo nivel de la cobertura de las Zonas industriales o comerciales y redes de comunicación</t>
  </si>
  <si>
    <t>Define la subcategoria o el segundo nivel de la cobertura de las Zonas de extracción minera y escombreras</t>
  </si>
  <si>
    <t>Define la subcategoria o el segundo nivel de la cobertura de las Zonas verdes artificializadas</t>
  </si>
  <si>
    <t>Define la subcategoria o el segundo nivel de la cobertura de las Áreas agrícolas heterogéneas</t>
  </si>
  <si>
    <t>Define la subcategoria o el segundo nivel de la cobertura de las Áreas con vegetación herbácea y/o arbustiva</t>
  </si>
  <si>
    <t>Define la subcategoria o el segundo nivel de la cobertura de las Áreas abiertas, sin o con poca vegetación</t>
  </si>
  <si>
    <t>Define la subcategoria o el segundo nivel de la cobertura de las Áreas húmedas continentales</t>
  </si>
  <si>
    <t>Define la subcategoria o el segundo nivel de la cobertura de las Áreas húmedas costeras</t>
  </si>
  <si>
    <t>Define la subcategoria o el segundo nivel de la cobertura de las Aguas continentales</t>
  </si>
  <si>
    <t>Define la subcategoria o el segundo nivel de la cobertura de las Aguas marítimas</t>
  </si>
  <si>
    <t>Define la subcategoria o el segundo nivel de la cobertura de los Cultivos transitorios</t>
  </si>
  <si>
    <t>Define la subcategoria o el segundo nivel de la cobertura de los Cultivos permanentes</t>
  </si>
  <si>
    <t>Define la subcategoria o el segundo nivel de la cobertura de los Pastos</t>
  </si>
  <si>
    <t>Define la subcategoria o el segundo nivel de la cobertura de los Bosques</t>
  </si>
  <si>
    <t>Tejido urbano continuo</t>
  </si>
  <si>
    <t>Tejido urbano discontinuo</t>
  </si>
  <si>
    <t>Zonas industriales o comerciales</t>
  </si>
  <si>
    <t>Red vial, ferroviaria y terrenos asociados</t>
  </si>
  <si>
    <t>Zonas de extracción minera</t>
  </si>
  <si>
    <t>Zonas de disposición de residuos</t>
  </si>
  <si>
    <t>Instalaciones recreativas</t>
  </si>
  <si>
    <t>Otros cultivos transitorios</t>
  </si>
  <si>
    <t>Hortalizas</t>
  </si>
  <si>
    <t>Cultivos permanentes herbáceos</t>
  </si>
  <si>
    <t>Cultivos permanentes arbustivos</t>
  </si>
  <si>
    <t>Cultivos permanentes arbóreos</t>
  </si>
  <si>
    <t>Cultivos agroforestales</t>
  </si>
  <si>
    <t>Cultivos confinados</t>
  </si>
  <si>
    <t>Pastos limpios</t>
  </si>
  <si>
    <t>Pastos arbolados</t>
  </si>
  <si>
    <t>Pastos enmalezados</t>
  </si>
  <si>
    <t>Mosaico de cultivos</t>
  </si>
  <si>
    <t>Mosaico de pastos y cultivos</t>
  </si>
  <si>
    <t>Mosaico de cultivos, pastos y espacios naturales</t>
  </si>
  <si>
    <t>Mosaico de pastos con espacios naturales</t>
  </si>
  <si>
    <t>Mosaico de cultivos y espacios naturales</t>
  </si>
  <si>
    <t>Bosque denso</t>
  </si>
  <si>
    <t>Bosque abierto</t>
  </si>
  <si>
    <t>Bosque fragmentado</t>
  </si>
  <si>
    <t>Bosque de galería y/o ripario</t>
  </si>
  <si>
    <t>Plantación forestal</t>
  </si>
  <si>
    <t>Herbazal</t>
  </si>
  <si>
    <t>Arbustal</t>
  </si>
  <si>
    <t>Vegetación secundaria o en transición</t>
  </si>
  <si>
    <t>Tierras desnudas y degradadas</t>
  </si>
  <si>
    <t>Zonas quemadas</t>
  </si>
  <si>
    <t>Zonas pantanosas</t>
  </si>
  <si>
    <t>Ríos (50 m)</t>
  </si>
  <si>
    <t>Lagunas, lagos y ciénagas naturales</t>
  </si>
  <si>
    <t>Cuerpos de agua artificiales</t>
  </si>
  <si>
    <t>1.1.1.</t>
  </si>
  <si>
    <t>1.1.2.</t>
  </si>
  <si>
    <t>1.2.1.</t>
  </si>
  <si>
    <t>1.2.2.</t>
  </si>
  <si>
    <t>1.3.1.</t>
  </si>
  <si>
    <t>1.3.2.</t>
  </si>
  <si>
    <t>1.4.2.</t>
  </si>
  <si>
    <t>2.1.1.</t>
  </si>
  <si>
    <t>2.1.4.</t>
  </si>
  <si>
    <t>2.2.1.</t>
  </si>
  <si>
    <t>2.2.2.</t>
  </si>
  <si>
    <t>2.2.3.</t>
  </si>
  <si>
    <t>2.2.4.</t>
  </si>
  <si>
    <t>2.2.5.</t>
  </si>
  <si>
    <t>2.3.1.</t>
  </si>
  <si>
    <t>2.3.2.</t>
  </si>
  <si>
    <t>2.3.3.</t>
  </si>
  <si>
    <t>2.4.1.</t>
  </si>
  <si>
    <t>2.4.2.</t>
  </si>
  <si>
    <t>2.4.3.</t>
  </si>
  <si>
    <t>2.4.4.</t>
  </si>
  <si>
    <t>2.4.5.</t>
  </si>
  <si>
    <t>3.1.1.</t>
  </si>
  <si>
    <t>3.1.2.</t>
  </si>
  <si>
    <t>3.1.3.</t>
  </si>
  <si>
    <t>3.1.4.</t>
  </si>
  <si>
    <t>3.1.5.</t>
  </si>
  <si>
    <t>3.2.1.</t>
  </si>
  <si>
    <t>3.2.2.</t>
  </si>
  <si>
    <t>3.2.3.</t>
  </si>
  <si>
    <t>3.3.3.</t>
  </si>
  <si>
    <t>3.3.4.</t>
  </si>
  <si>
    <t>4.1.1.</t>
  </si>
  <si>
    <t>5.1.1.</t>
  </si>
  <si>
    <t>5.1.2.</t>
  </si>
  <si>
    <t>5.1.4.</t>
  </si>
  <si>
    <t>Clase o tercer nivel de la cobertura.</t>
  </si>
  <si>
    <t>Define la clase o tercer nivel de la cobertura de Tejido urbano continuo</t>
  </si>
  <si>
    <t>Define la clase o tercer nivel de la cobertura de Tejido urbano discontinuo</t>
  </si>
  <si>
    <t>Define la clase o tercer nivel de la cobertura de Zonas industriales o comerciales</t>
  </si>
  <si>
    <t>Define la clase o tercer nivel de la cobertura de Red vial, ferroviaria y terrenos asociados</t>
  </si>
  <si>
    <t>Define la clase o tercer nivel de la cobertura de Zonas de extracción minera</t>
  </si>
  <si>
    <t>Define la clase o tercer nivel de la cobertura de Zonas de disposición de residuos</t>
  </si>
  <si>
    <t>Define la clase o tercer nivel de la cobertura de Instalaciones recreativas</t>
  </si>
  <si>
    <t>Define la clase o tercer nivel de la cobertura de Otros cultivos transitorios</t>
  </si>
  <si>
    <t>Define la clase o tercer nivel de la cobertura de Hortalizas</t>
  </si>
  <si>
    <t>Define la clase o tercer nivel de la cobertura de Cultivos permanentes herbáceos</t>
  </si>
  <si>
    <t>Define la clase o tercer nivel de la cobertura de Cultivos permanentes arbustivos</t>
  </si>
  <si>
    <t>Define la clase o tercer nivel de la cobertura de Cultivos permanentes arbóreos</t>
  </si>
  <si>
    <t>Define la clase o tercer nivel de la cobertura de Cultivos agroforestales</t>
  </si>
  <si>
    <t>Define la clase o tercer nivel de la cobertura de Cultivos confinados</t>
  </si>
  <si>
    <t>Define la clase o tercer nivel de la cobertura de Pastos limpios</t>
  </si>
  <si>
    <t>Define la clase o tercer nivel de la cobertura de Pastos arbolados</t>
  </si>
  <si>
    <t>Define la clase o tercer nivel de la cobertura de Pastos enmalezados</t>
  </si>
  <si>
    <t>Define la clase o tercer nivel de la cobertura de Mosaico de cultivos</t>
  </si>
  <si>
    <t>Define la clase o tercer nivel de la cobertura de Mosaico de pastos y cultivos</t>
  </si>
  <si>
    <t>Define la clase o tercer nivel de la cobertura de Mosaico de cultivos, pastos y espacios naturales</t>
  </si>
  <si>
    <t>Define la clase o tercer nivel de la cobertura de Mosaico de pastos con espacios naturales</t>
  </si>
  <si>
    <t>Define la clase o tercer nivel de la cobertura de Mosaico de cultivos y espacios naturales</t>
  </si>
  <si>
    <t>Define la clase o tercer nivel de la cobertura de Bosque denso</t>
  </si>
  <si>
    <t>Define la clase o tercer nivel de la cobertura de Bosque abierto</t>
  </si>
  <si>
    <t>Define la clase o tercer nivel de la cobertura de Bosque fragmentado</t>
  </si>
  <si>
    <t>Define la clase o tercer nivel de la cobertura de Bosque de galería y/o ripario</t>
  </si>
  <si>
    <t>Define la clase o tercer nivel de la cobertura de Plantación forestal</t>
  </si>
  <si>
    <t>Define la clase o tercer nivel de la cobertura de Herbazal</t>
  </si>
  <si>
    <t>Define la clase o tercer nivel de la cobertura de Arbustal</t>
  </si>
  <si>
    <t>Define la clase o tercer nivel de la cobertura de Vegetación secundaria o en transición</t>
  </si>
  <si>
    <t>Define la clase o tercer nivel de la cobertura de Tierras desnudas y degradadas</t>
  </si>
  <si>
    <t>Define la clase o tercer nivel de la cobertura de Zonas quemadas</t>
  </si>
  <si>
    <t>Define la clase o tercer nivel de la cobertura de Zonas pantanosas</t>
  </si>
  <si>
    <t>Define la clase o tercer nivel de la cobertura de Ríos (50 m)</t>
  </si>
  <si>
    <t>Define la clase o tercer nivel de la cobertura de Lagunas, lagos y ciénagas naturales</t>
  </si>
  <si>
    <t>Define la clase o tercer nivel de la cobertura de Cuerpos de agua artificiales</t>
  </si>
  <si>
    <t>Dom_Subclas_Cober</t>
  </si>
  <si>
    <t>Subclase o cuarto nivel de la cobertura.</t>
  </si>
  <si>
    <t>1.2.1.1.</t>
  </si>
  <si>
    <t>1.2.1.2.</t>
  </si>
  <si>
    <t>1.2.2.1.</t>
  </si>
  <si>
    <t>1.3.1.5</t>
  </si>
  <si>
    <t>1.3.2.1.</t>
  </si>
  <si>
    <t>1.4.2.2.</t>
  </si>
  <si>
    <t>1.4.2.3.</t>
  </si>
  <si>
    <t>2.2.1.1.</t>
  </si>
  <si>
    <t>2.2.1.2.</t>
  </si>
  <si>
    <t>2.2.1.3.</t>
  </si>
  <si>
    <t>2.2.2.1.</t>
  </si>
  <si>
    <t>2.2.2.2.</t>
  </si>
  <si>
    <t>2.2.3.1.</t>
  </si>
  <si>
    <t>2.2.4.1.</t>
  </si>
  <si>
    <t>2.2.4.2.</t>
  </si>
  <si>
    <t>3.1.1.1.</t>
  </si>
  <si>
    <t>3.1.1.2.</t>
  </si>
  <si>
    <t>3.1.2.1.</t>
  </si>
  <si>
    <t>3.1.2.2.</t>
  </si>
  <si>
    <t>3.1.3.1.</t>
  </si>
  <si>
    <t>3.1.3.2.</t>
  </si>
  <si>
    <t>3.2.1.1.</t>
  </si>
  <si>
    <t>3.2.1.2.</t>
  </si>
  <si>
    <t>3.2.2.1.</t>
  </si>
  <si>
    <t>3.2.2.2.</t>
  </si>
  <si>
    <t>3.2.3.1.</t>
  </si>
  <si>
    <t>3.2.3.2.</t>
  </si>
  <si>
    <t>Zonas industriales</t>
  </si>
  <si>
    <t>Zonas comerciales</t>
  </si>
  <si>
    <t>Red vial y territorios asociados</t>
  </si>
  <si>
    <t>Explotación de materiales de construcción</t>
  </si>
  <si>
    <t>Otros sitios de disposición de residuos a cielo abierto</t>
  </si>
  <si>
    <t>Áreas deportivas</t>
  </si>
  <si>
    <t>Áreas turísticas</t>
  </si>
  <si>
    <t>Otros cultivos permanentes herbáceos</t>
  </si>
  <si>
    <t>Caña</t>
  </si>
  <si>
    <t>Plátano y banano</t>
  </si>
  <si>
    <t>Otros cultivos permanentes arbustivos</t>
  </si>
  <si>
    <t>Café</t>
  </si>
  <si>
    <t>Otros cultivos permanentes arbóreos</t>
  </si>
  <si>
    <t>Pastos y árboles plantados</t>
  </si>
  <si>
    <t>Cultivos y árboles plantados</t>
  </si>
  <si>
    <t>Bosque denso alto</t>
  </si>
  <si>
    <t>Bosque denso bajo</t>
  </si>
  <si>
    <t>Bosque abierto alto</t>
  </si>
  <si>
    <t>Bosque abierto bajo</t>
  </si>
  <si>
    <t>Bosque fragmentado con pastos y cultivos</t>
  </si>
  <si>
    <t>Bosque fragmentado con vegetación secundaria</t>
  </si>
  <si>
    <t>Herbazal denso</t>
  </si>
  <si>
    <t>Herbazal abierto</t>
  </si>
  <si>
    <t>Arbustal denso</t>
  </si>
  <si>
    <t>Arbustal abierto</t>
  </si>
  <si>
    <t>Vegetación secundaria alta</t>
  </si>
  <si>
    <t>Vegetación secundaria baja</t>
  </si>
  <si>
    <t>Define la Subclase o cuarto nivel de la cobertura de Zonas industriales</t>
  </si>
  <si>
    <t>Define la Subclase o cuarto nivel de la cobertura de Zonas comerciales</t>
  </si>
  <si>
    <t>Define la Subclase o cuarto nivel de la cobertura de Red vial y territorios asociados</t>
  </si>
  <si>
    <t>Define la Subclase o cuarto nivel de la cobertura de Explotación de materiales de construcción</t>
  </si>
  <si>
    <t>Define la Subclase o cuarto nivel de la cobertura de Otros sitios de disposición de residuos a cielo abierto</t>
  </si>
  <si>
    <t>Define la Subclase o cuarto nivel de la cobertura de Áreas deportivas</t>
  </si>
  <si>
    <t>Define la Subclase o cuarto nivel de la cobertura de Áreas turísticas</t>
  </si>
  <si>
    <t>Define la Subclase o cuarto nivel de la cobertura de Otros cultivos permanentes herbáceos</t>
  </si>
  <si>
    <t>Define la Subclase o cuarto nivel de la cobertura de Caña</t>
  </si>
  <si>
    <t>Define la Subclase o cuarto nivel de la cobertura de Plátano y banano</t>
  </si>
  <si>
    <t>Define la Subclase o cuarto nivel de la cobertura de Otros cultivos permanentes arbustivos</t>
  </si>
  <si>
    <t>Define la Subclase o cuarto nivel de la cobertura de Café</t>
  </si>
  <si>
    <t>Define la Subclase o cuarto nivel de la cobertura de Otros cultivos permanentes arbóreos</t>
  </si>
  <si>
    <t>Define la Subclase o cuarto nivel de la cobertura de Pastos y árboles plantados</t>
  </si>
  <si>
    <t>Define la Subclase o cuarto nivel de la cobertura de Cultivos y árboles plantados</t>
  </si>
  <si>
    <t>Define la Subclase o cuarto nivel de la cobertura de Bosque denso alto</t>
  </si>
  <si>
    <t>Define la Subclase o cuarto nivel de la cobertura de Bosque denso bajo</t>
  </si>
  <si>
    <t>Define la Subclase o cuarto nivel de la cobertura de Bosque abierto alto</t>
  </si>
  <si>
    <t>Define la Subclase o cuarto nivel de la cobertura de Bosque abierto bajo</t>
  </si>
  <si>
    <t>Define la Subclase o cuarto nivel de la cobertura de Bosque fragmentado con pastos y cultivos</t>
  </si>
  <si>
    <t>Define la Subclase o cuarto nivel de la cobertura de Bosque fragmentado con vegetación secundaria</t>
  </si>
  <si>
    <t>Define la Subclase o cuarto nivel de la cobertura de Herbazal denso</t>
  </si>
  <si>
    <t>Define la Subclase o cuarto nivel de la cobertura de Herbazal abierto</t>
  </si>
  <si>
    <t>Define la Subclase o cuarto nivel de la cobertura de Arbustal denso</t>
  </si>
  <si>
    <t>Define la Subclase o cuarto nivel de la cobertura de Arbustal abierto</t>
  </si>
  <si>
    <t>Define la Subclase o cuarto nivel de la cobertura de Vegetación secundaria alta</t>
  </si>
  <si>
    <t>Define la Subclase o cuarto nivel de la cobertura de Vegetación secundaria baja</t>
  </si>
  <si>
    <t>Agrícola</t>
  </si>
  <si>
    <t>Agroforestal</t>
  </si>
  <si>
    <t>Agroindustria</t>
  </si>
  <si>
    <t>Agropecuario</t>
  </si>
  <si>
    <t>Asentamiento</t>
  </si>
  <si>
    <t>Forestal productor</t>
  </si>
  <si>
    <t>Forestal productor (aprovechada)</t>
  </si>
  <si>
    <t>Forestal productor (siembra)</t>
  </si>
  <si>
    <t>Forestal protector</t>
  </si>
  <si>
    <t>Forestal protector (restauración ecológica)</t>
  </si>
  <si>
    <t>Ganadería</t>
  </si>
  <si>
    <t>Humedal</t>
  </si>
  <si>
    <t>Industrial</t>
  </si>
  <si>
    <t>Minería</t>
  </si>
  <si>
    <t>Mixto urbano rural</t>
  </si>
  <si>
    <t>Retiros de protección</t>
  </si>
  <si>
    <t>Seguridad y defensa</t>
  </si>
  <si>
    <t>Servicios e industria</t>
  </si>
  <si>
    <t>Sin uso aparente</t>
  </si>
  <si>
    <t>Sin uso aparente (asentamiento)</t>
  </si>
  <si>
    <t>Sin uso aparente (mov. En masa)</t>
  </si>
  <si>
    <t>Sin uso aparente (mov. Mas en concr y  anc)</t>
  </si>
  <si>
    <t>Vías</t>
  </si>
  <si>
    <t>Servicios</t>
  </si>
  <si>
    <t>Urbano</t>
  </si>
  <si>
    <t>Río</t>
  </si>
  <si>
    <t>dom_uso_actual_1</t>
  </si>
  <si>
    <t>Define el uso del suelo</t>
  </si>
  <si>
    <t>Define el uso del suelo Agrícola</t>
  </si>
  <si>
    <t>Define el uso del suelo Agroforestal</t>
  </si>
  <si>
    <t>Define el uso del suelo Agroindustria</t>
  </si>
  <si>
    <t>Define el uso del suelo Agropecuario</t>
  </si>
  <si>
    <t>Define el uso del suelo Asentamiento</t>
  </si>
  <si>
    <t>Define el uso del suelo Forestal productor</t>
  </si>
  <si>
    <t>Define el uso del suelo Forestal productor (aprovechada)</t>
  </si>
  <si>
    <t>Define el uso del suelo Forestal productor (siembra)</t>
  </si>
  <si>
    <t>Define el uso del suelo Forestal protector</t>
  </si>
  <si>
    <t>Define el uso del suelo Forestal protector (restauración ecológica)</t>
  </si>
  <si>
    <t>Define el uso del suelo Ganadería</t>
  </si>
  <si>
    <t>Define el uso del suelo Humedal</t>
  </si>
  <si>
    <t>Define el uso del suelo Industrial</t>
  </si>
  <si>
    <t>Define el uso del suelo Minería</t>
  </si>
  <si>
    <t>Define el uso del suelo Mixto urbano rural</t>
  </si>
  <si>
    <t>Define el uso del suelo Retiros de protección</t>
  </si>
  <si>
    <t>Define el uso del suelo Seguridad y defensa</t>
  </si>
  <si>
    <t>Define el uso del suelo Servicios e industria</t>
  </si>
  <si>
    <t>Define el uso del suelo Sin uso aparente</t>
  </si>
  <si>
    <t>Define el uso del suelo Sin uso aparente (asentamiento)</t>
  </si>
  <si>
    <t>Define el uso del suelo Sin uso aparente (mov. En masa)</t>
  </si>
  <si>
    <t>Define el uso del suelo Sin uso aparente (mov. Mas en concr y  anc)</t>
  </si>
  <si>
    <t>Define el uso del suelo Vías</t>
  </si>
  <si>
    <t>Define el uso del suelo Servicios</t>
  </si>
  <si>
    <t>Define el uso del suelo Urbano</t>
  </si>
  <si>
    <t>Define el uso del suelo Río</t>
  </si>
  <si>
    <t>coberturavegetal</t>
  </si>
  <si>
    <t>coberturas_tierra_2021_nivel4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</si>
</sst>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2"/>
      <color theme="1"/>
      <name val="Calibri"/>
      <family val="2"/>
      <scheme val="minor"/>
    </font>
    <font>
      <sz val="11"/>
      <color theme="1"/>
      <name val="Calibri"/>
      <family val="2"/>
      <scheme val="minor"/>
    </font>
    <font>
      <sz val="11"/>
      <color theme="1"/>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rgb="FF000000"/>
      <name val="Calibri"/>
      <family val="2"/>
    </font>
    <font>
      <sz val="10"/>
      <color rgb="FF000000"/>
      <name val="Arial"/>
      <family val="2"/>
    </font>
    <font>
      <b/>
      <sz val="14"/>
      <color theme="1"/>
      <name val="Calibri"/>
      <family val="2"/>
      <scheme val="minor"/>
    </font>
    <font>
      <b/>
      <sz val="11"/>
      <color theme="1"/>
      <name val="Calibri Light"/>
      <family val="2"/>
      <scheme val="major"/>
    </font>
    <font>
      <u/>
      <sz val="12"/>
      <color theme="10"/>
      <name val="Calibri"/>
      <family val="2"/>
      <scheme val="minor"/>
    </font>
    <font>
      <sz val="8"/>
      <name val="Calibri"/>
      <family val="2"/>
      <scheme val="minor"/>
    </font>
    <font>
      <b/>
      <sz val="12"/>
      <color theme="1"/>
      <name val="Calibri"/>
      <family val="2"/>
      <scheme val="minor"/>
    </font>
    <font>
      <b/>
      <sz val="12"/>
      <name val="Calibri"/>
      <family val="2"/>
      <scheme val="minor"/>
    </font>
    <font>
      <sz val="12"/>
      <color theme="0"/>
      <name val="Calibri Light"/>
      <family val="2"/>
      <scheme val="major"/>
    </font>
    <font>
      <b/>
      <sz val="12"/>
      <color rgb="FF000000"/>
      <name val="Calibri"/>
      <family val="2"/>
      <scheme val="minor"/>
    </font>
    <font>
      <b/>
      <sz val="12"/>
      <color theme="0"/>
      <name val="Calibri"/>
      <family val="2"/>
      <scheme val="minor"/>
    </font>
    <font>
      <sz val="1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theme="1"/>
      </bottom>
      <diagonal/>
    </border>
  </borders>
  <cellStyleXfs count="2">
    <xf numFmtId="0" fontId="0" fillId="0" borderId="0"/>
    <xf numFmtId="0" fontId="12" fillId="0" borderId="0" applyNumberFormat="0" applyFill="0" applyBorder="0" applyAlignment="0" applyProtection="0"/>
  </cellStyleXfs>
  <cellXfs count="136">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3"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7" fillId="6" borderId="1" xfId="0" applyFont="1" applyFill="1" applyBorder="1" applyAlignment="1">
      <alignment vertical="center"/>
    </xf>
    <xf numFmtId="0" fontId="7" fillId="6" borderId="1" xfId="0" applyFont="1" applyFill="1" applyBorder="1" applyAlignment="1">
      <alignment horizontal="center" vertical="center"/>
    </xf>
    <xf numFmtId="0" fontId="0" fillId="6" borderId="2" xfId="0" applyFill="1" applyBorder="1" applyAlignment="1">
      <alignment horizontal="left" vertical="center"/>
    </xf>
    <xf numFmtId="0" fontId="0" fillId="6" borderId="2" xfId="0" applyFill="1" applyBorder="1" applyAlignment="1">
      <alignment horizontal="center"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8" fillId="0" borderId="1" xfId="0" applyFont="1" applyBorder="1" applyAlignment="1">
      <alignment horizontal="center" vertical="center" wrapText="1"/>
    </xf>
    <xf numFmtId="0" fontId="0" fillId="6" borderId="14" xfId="0" applyFill="1" applyBorder="1" applyAlignment="1">
      <alignment horizontal="center" vertical="center"/>
    </xf>
    <xf numFmtId="0" fontId="0" fillId="6" borderId="12" xfId="0" applyFill="1" applyBorder="1" applyAlignment="1">
      <alignment vertical="center" wrapText="1"/>
    </xf>
    <xf numFmtId="0" fontId="0" fillId="6" borderId="0" xfId="0" applyFill="1" applyAlignment="1">
      <alignment vertical="center"/>
    </xf>
    <xf numFmtId="0" fontId="0" fillId="6" borderId="7" xfId="0" applyFill="1" applyBorder="1" applyAlignment="1">
      <alignment horizontal="center" vertical="center"/>
    </xf>
    <xf numFmtId="0" fontId="0" fillId="0" borderId="7" xfId="0" applyBorder="1" applyAlignment="1">
      <alignment horizontal="center" vertical="center"/>
    </xf>
    <xf numFmtId="0" fontId="2" fillId="0" borderId="1" xfId="0" applyFont="1" applyBorder="1" applyAlignment="1">
      <alignment horizontal="left" vertical="center"/>
    </xf>
    <xf numFmtId="0" fontId="0" fillId="6" borderId="7" xfId="0" applyFill="1" applyBorder="1" applyAlignment="1">
      <alignment vertical="center"/>
    </xf>
    <xf numFmtId="0" fontId="0" fillId="6" borderId="14" xfId="0" applyFill="1" applyBorder="1" applyAlignment="1">
      <alignment vertical="center"/>
    </xf>
    <xf numFmtId="0" fontId="0" fillId="0" borderId="12" xfId="0" applyBorder="1" applyAlignment="1">
      <alignment vertical="center" wrapText="1"/>
    </xf>
    <xf numFmtId="0" fontId="0" fillId="6" borderId="12" xfId="0" applyFill="1" applyBorder="1"/>
    <xf numFmtId="0" fontId="5" fillId="3" borderId="11" xfId="0" applyFont="1" applyFill="1" applyBorder="1" applyAlignment="1">
      <alignment horizontal="center" vertical="center"/>
    </xf>
    <xf numFmtId="0" fontId="5" fillId="3" borderId="2" xfId="0" applyFont="1" applyFill="1" applyBorder="1" applyAlignment="1">
      <alignment horizontal="center" vertical="center"/>
    </xf>
    <xf numFmtId="0" fontId="0" fillId="6" borderId="16" xfId="0" applyFill="1" applyBorder="1" applyAlignment="1">
      <alignment vertical="center"/>
    </xf>
    <xf numFmtId="0" fontId="6" fillId="6" borderId="14" xfId="0" applyFont="1" applyFill="1" applyBorder="1" applyAlignment="1">
      <alignment vertical="center"/>
    </xf>
    <xf numFmtId="0" fontId="5" fillId="3" borderId="10" xfId="0" applyFont="1" applyFill="1" applyBorder="1" applyAlignment="1">
      <alignment horizontal="center" vertical="center"/>
    </xf>
    <xf numFmtId="0" fontId="0" fillId="6" borderId="7" xfId="0" applyFill="1" applyBorder="1"/>
    <xf numFmtId="0" fontId="0" fillId="6" borderId="17" xfId="0" applyFill="1" applyBorder="1"/>
    <xf numFmtId="0" fontId="0" fillId="6" borderId="2" xfId="0" applyFill="1" applyBorder="1" applyAlignment="1">
      <alignment vertical="center" wrapText="1"/>
    </xf>
    <xf numFmtId="0" fontId="0" fillId="6" borderId="7" xfId="0" applyFill="1" applyBorder="1" applyAlignment="1">
      <alignment vertical="center" wrapText="1"/>
    </xf>
    <xf numFmtId="0" fontId="0" fillId="6" borderId="18" xfId="0" applyFill="1" applyBorder="1" applyAlignment="1">
      <alignment horizontal="center" vertical="center"/>
    </xf>
    <xf numFmtId="0" fontId="0" fillId="0" borderId="0" xfId="0" applyAlignment="1">
      <alignment horizontal="center" vertical="center"/>
    </xf>
    <xf numFmtId="0" fontId="0" fillId="6" borderId="19" xfId="0" applyFill="1" applyBorder="1" applyAlignment="1">
      <alignment vertical="center" wrapText="1"/>
    </xf>
    <xf numFmtId="0" fontId="4" fillId="3" borderId="20" xfId="0" applyFont="1" applyFill="1" applyBorder="1" applyAlignment="1">
      <alignment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vertical="center" wrapText="1"/>
    </xf>
    <xf numFmtId="0" fontId="4" fillId="3" borderId="22" xfId="0" applyFont="1" applyFill="1" applyBorder="1" applyAlignment="1">
      <alignment vertical="center" wrapText="1"/>
    </xf>
    <xf numFmtId="0" fontId="4" fillId="3" borderId="23" xfId="0" applyFont="1" applyFill="1" applyBorder="1" applyAlignment="1">
      <alignment vertical="center" wrapText="1"/>
    </xf>
    <xf numFmtId="0" fontId="0" fillId="6" borderId="0" xfId="0" applyFill="1" applyAlignment="1">
      <alignment horizontal="center" vertical="center"/>
    </xf>
    <xf numFmtId="0" fontId="4" fillId="3" borderId="23" xfId="0" applyFont="1" applyFill="1" applyBorder="1" applyAlignment="1">
      <alignment horizontal="center" vertical="center" wrapText="1"/>
    </xf>
    <xf numFmtId="0" fontId="0" fillId="6" borderId="4" xfId="0" applyFill="1" applyBorder="1" applyAlignment="1">
      <alignment horizontal="center" vertical="center"/>
    </xf>
    <xf numFmtId="0" fontId="0" fillId="0" borderId="0" xfId="0" applyAlignment="1">
      <alignment vertical="center"/>
    </xf>
    <xf numFmtId="0" fontId="2" fillId="6" borderId="2"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6" xfId="0" applyFont="1" applyBorder="1" applyAlignment="1">
      <alignment vertical="center"/>
    </xf>
    <xf numFmtId="0" fontId="2" fillId="6" borderId="7" xfId="0" applyFont="1" applyFill="1" applyBorder="1" applyAlignment="1">
      <alignment vertical="center" wrapText="1"/>
    </xf>
    <xf numFmtId="0" fontId="2" fillId="0" borderId="12"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vertical="center"/>
    </xf>
    <xf numFmtId="0" fontId="2" fillId="6" borderId="14" xfId="0" applyFont="1" applyFill="1" applyBorder="1" applyAlignment="1">
      <alignment vertical="center"/>
    </xf>
    <xf numFmtId="0" fontId="0" fillId="6" borderId="27" xfId="0" applyFill="1" applyBorder="1" applyAlignment="1">
      <alignment horizontal="center" vertical="center"/>
    </xf>
    <xf numFmtId="0" fontId="0" fillId="0" borderId="1" xfId="0" applyBorder="1"/>
    <xf numFmtId="0" fontId="0" fillId="0" borderId="2" xfId="0" applyBorder="1"/>
    <xf numFmtId="0" fontId="0" fillId="6" borderId="30" xfId="0" applyFill="1" applyBorder="1" applyAlignment="1">
      <alignment vertical="center" wrapText="1"/>
    </xf>
    <xf numFmtId="0" fontId="12" fillId="0" borderId="1" xfId="1" applyBorder="1" applyAlignment="1">
      <alignment horizontal="center" vertical="center"/>
    </xf>
    <xf numFmtId="0" fontId="0" fillId="6" borderId="11" xfId="0" applyFill="1" applyBorder="1" applyAlignment="1">
      <alignment vertical="center" wrapText="1"/>
    </xf>
    <xf numFmtId="0" fontId="0" fillId="6" borderId="31" xfId="0" applyFill="1" applyBorder="1" applyAlignment="1">
      <alignment horizontal="center" vertical="center"/>
    </xf>
    <xf numFmtId="3" fontId="0" fillId="6" borderId="2" xfId="0" applyNumberFormat="1" applyFill="1" applyBorder="1" applyAlignment="1">
      <alignment horizontal="center" vertical="center"/>
    </xf>
    <xf numFmtId="0" fontId="0" fillId="6" borderId="10" xfId="0" applyFill="1" applyBorder="1" applyAlignment="1">
      <alignment vertical="center" wrapText="1"/>
    </xf>
    <xf numFmtId="0" fontId="12" fillId="0" borderId="2" xfId="1" applyBorder="1" applyAlignment="1">
      <alignment horizontal="center" vertical="center"/>
    </xf>
    <xf numFmtId="0" fontId="0" fillId="0" borderId="2" xfId="0" applyBorder="1" applyAlignment="1">
      <alignment vertical="center" wrapText="1"/>
    </xf>
    <xf numFmtId="0" fontId="0" fillId="0" borderId="1" xfId="0" applyBorder="1" applyAlignment="1">
      <alignment horizontal="center"/>
    </xf>
    <xf numFmtId="0" fontId="17" fillId="0" borderId="1" xfId="0" applyFont="1" applyBorder="1" applyAlignment="1">
      <alignment horizontal="center" vertical="center" wrapText="1"/>
    </xf>
    <xf numFmtId="0" fontId="18" fillId="3" borderId="1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2" xfId="0" applyFont="1" applyFill="1" applyBorder="1" applyAlignment="1">
      <alignment horizontal="left" vertical="center"/>
    </xf>
    <xf numFmtId="0" fontId="18" fillId="3" borderId="10" xfId="0" applyFont="1" applyFill="1" applyBorder="1" applyAlignment="1">
      <alignment horizontal="justify" vertical="center"/>
    </xf>
    <xf numFmtId="0" fontId="0" fillId="0" borderId="1" xfId="0" applyBorder="1" applyAlignment="1">
      <alignment vertical="center"/>
    </xf>
    <xf numFmtId="0" fontId="19" fillId="0" borderId="1" xfId="0" applyFont="1" applyBorder="1"/>
    <xf numFmtId="1" fontId="19" fillId="0" borderId="1" xfId="0" applyNumberFormat="1" applyFont="1" applyBorder="1" applyAlignment="1">
      <alignment horizontal="center"/>
    </xf>
    <xf numFmtId="0" fontId="0" fillId="0" borderId="1" xfId="0" applyBorder="1" applyAlignment="1">
      <alignment horizontal="center" vertical="center"/>
    </xf>
    <xf numFmtId="0" fontId="0" fillId="6" borderId="7" xfId="0"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center" vertical="center"/>
    </xf>
    <xf numFmtId="0" fontId="12" fillId="0" borderId="12" xfId="1" applyFill="1" applyBorder="1" applyAlignment="1">
      <alignment horizontal="left" vertical="center"/>
    </xf>
    <xf numFmtId="0" fontId="1" fillId="0" borderId="1" xfId="0" applyFont="1" applyBorder="1" applyAlignment="1">
      <alignment vertical="center" wrapText="1"/>
    </xf>
    <xf numFmtId="0" fontId="0" fillId="0" borderId="12" xfId="0" applyBorder="1" applyAlignment="1">
      <alignment horizontal="center" vertical="center"/>
    </xf>
    <xf numFmtId="164" fontId="0" fillId="0" borderId="15" xfId="0" applyNumberFormat="1" applyBorder="1" applyAlignment="1">
      <alignment horizontal="center" vertical="center"/>
    </xf>
    <xf numFmtId="0" fontId="0" fillId="0" borderId="7" xfId="0" applyBorder="1" applyAlignment="1">
      <alignment vertical="center"/>
    </xf>
    <xf numFmtId="0" fontId="14" fillId="7" borderId="24"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0" fillId="6" borderId="16" xfId="0" applyFill="1" applyBorder="1" applyAlignment="1">
      <alignment horizontal="center" vertical="center"/>
    </xf>
    <xf numFmtId="0" fontId="0" fillId="6" borderId="11" xfId="0" applyFill="1" applyBorder="1" applyAlignment="1">
      <alignment horizontal="center" vertical="center"/>
    </xf>
    <xf numFmtId="0" fontId="10" fillId="6" borderId="17" xfId="0" applyFont="1" applyFill="1" applyBorder="1" applyAlignment="1">
      <alignment horizontal="center" vertical="top"/>
    </xf>
    <xf numFmtId="0" fontId="10" fillId="6" borderId="26" xfId="0" applyFont="1" applyFill="1" applyBorder="1" applyAlignment="1">
      <alignment horizontal="center" vertical="top"/>
    </xf>
    <xf numFmtId="0" fontId="10" fillId="6" borderId="16" xfId="0" applyFont="1" applyFill="1" applyBorder="1" applyAlignment="1">
      <alignment horizontal="center" vertical="top"/>
    </xf>
    <xf numFmtId="0" fontId="10" fillId="6" borderId="10" xfId="0" applyFont="1" applyFill="1" applyBorder="1" applyAlignment="1">
      <alignment horizontal="center" vertical="top"/>
    </xf>
    <xf numFmtId="0" fontId="10" fillId="6" borderId="9" xfId="0" applyFont="1" applyFill="1" applyBorder="1" applyAlignment="1">
      <alignment horizontal="center" vertical="top"/>
    </xf>
    <xf numFmtId="0" fontId="10" fillId="6" borderId="11" xfId="0" applyFont="1" applyFill="1" applyBorder="1" applyAlignment="1">
      <alignment horizontal="center" vertical="top"/>
    </xf>
    <xf numFmtId="0" fontId="10" fillId="7" borderId="0" xfId="0" applyFont="1" applyFill="1" applyAlignment="1">
      <alignment horizontal="center" vertical="center"/>
    </xf>
    <xf numFmtId="0" fontId="0" fillId="7" borderId="0" xfId="0" applyFill="1" applyAlignment="1">
      <alignment horizontal="center" vertical="center"/>
    </xf>
    <xf numFmtId="0" fontId="10" fillId="7" borderId="0" xfId="0" applyFont="1" applyFill="1" applyAlignment="1">
      <alignment horizontal="center"/>
    </xf>
    <xf numFmtId="0" fontId="0" fillId="7" borderId="0" xfId="0" applyFill="1" applyAlignment="1">
      <alignment horizontal="center"/>
    </xf>
    <xf numFmtId="0" fontId="15" fillId="7" borderId="9" xfId="0" applyFont="1" applyFill="1" applyBorder="1" applyAlignment="1">
      <alignment horizontal="center" vertical="center"/>
    </xf>
    <xf numFmtId="0" fontId="14" fillId="6" borderId="17"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1" xfId="0" applyFont="1" applyFill="1" applyBorder="1" applyAlignment="1">
      <alignment horizontal="center" vertical="center"/>
    </xf>
    <xf numFmtId="0" fontId="14" fillId="7" borderId="0" xfId="0" applyFont="1" applyFill="1" applyAlignment="1">
      <alignment horizontal="center"/>
    </xf>
    <xf numFmtId="0" fontId="14" fillId="6" borderId="7" xfId="0" applyFont="1" applyFill="1" applyBorder="1" applyAlignment="1">
      <alignment horizontal="center" vertical="center"/>
    </xf>
    <xf numFmtId="0" fontId="14" fillId="6" borderId="2" xfId="0" applyFont="1" applyFill="1" applyBorder="1" applyAlignment="1">
      <alignment horizontal="center" vertical="center"/>
    </xf>
    <xf numFmtId="0" fontId="0" fillId="6" borderId="1" xfId="0" applyFill="1" applyBorder="1" applyAlignment="1">
      <alignment horizontal="center"/>
    </xf>
    <xf numFmtId="0" fontId="10" fillId="6" borderId="8" xfId="0" applyFont="1" applyFill="1" applyBorder="1" applyAlignment="1">
      <alignment horizontal="center" vertical="center"/>
    </xf>
    <xf numFmtId="0" fontId="10" fillId="6" borderId="0" xfId="0" applyFont="1" applyFill="1" applyAlignment="1">
      <alignment horizontal="center" vertical="center"/>
    </xf>
    <xf numFmtId="0" fontId="10" fillId="6" borderId="3"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1"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6" fillId="3" borderId="1"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5" fillId="7" borderId="12"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cellXfs>
  <cellStyles count="2">
    <cellStyle name="Hipervínculo" xfId="1" builtinId="8"/>
    <cellStyle name="Normal" xfId="0" builtinId="0"/>
  </cellStyles>
  <dxfs count="58">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minor"/>
      </font>
    </dxf>
    <dxf>
      <border outline="0">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164" formatCode="dd\-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thin">
          <color indexed="64"/>
        </top>
        <bottom style="medium">
          <color indexed="64"/>
        </bottom>
      </border>
    </dxf>
    <dxf>
      <border outline="0">
        <bottom style="medium">
          <color indexed="64"/>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439210</xdr:colOff>
      <xdr:row>0</xdr:row>
      <xdr:rowOff>35719</xdr:rowOff>
    </xdr:from>
    <xdr:to>
      <xdr:col>24</xdr:col>
      <xdr:colOff>1709649</xdr:colOff>
      <xdr:row>1</xdr:row>
      <xdr:rowOff>547687</xdr:rowOff>
    </xdr:to>
    <xdr:pic>
      <xdr:nvPicPr>
        <xdr:cNvPr id="3" name="Imagen 2">
          <a:extLst>
            <a:ext uri="{FF2B5EF4-FFF2-40B4-BE49-F238E27FC236}">
              <a16:creationId xmlns:a16="http://schemas.microsoft.com/office/drawing/2014/main" id="{886135A9-B499-40F7-954B-048A7EE3DDA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49335" y="35719"/>
          <a:ext cx="1270439" cy="892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690562</xdr:colOff>
      <xdr:row>0</xdr:row>
      <xdr:rowOff>59532</xdr:rowOff>
    </xdr:from>
    <xdr:to>
      <xdr:col>7</xdr:col>
      <xdr:colOff>1961001</xdr:colOff>
      <xdr:row>1</xdr:row>
      <xdr:rowOff>571500</xdr:rowOff>
    </xdr:to>
    <xdr:pic>
      <xdr:nvPicPr>
        <xdr:cNvPr id="3" name="Imagen 2">
          <a:extLst>
            <a:ext uri="{FF2B5EF4-FFF2-40B4-BE49-F238E27FC236}">
              <a16:creationId xmlns:a16="http://schemas.microsoft.com/office/drawing/2014/main" id="{66BC4579-49A2-4365-A9FB-D92BC0868CC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968" y="59532"/>
          <a:ext cx="1270439" cy="892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190496</xdr:colOff>
      <xdr:row>0</xdr:row>
      <xdr:rowOff>59530</xdr:rowOff>
    </xdr:from>
    <xdr:to>
      <xdr:col>7</xdr:col>
      <xdr:colOff>1460935</xdr:colOff>
      <xdr:row>1</xdr:row>
      <xdr:rowOff>571498</xdr:rowOff>
    </xdr:to>
    <xdr:pic>
      <xdr:nvPicPr>
        <xdr:cNvPr id="2" name="Imagen 1">
          <a:extLst>
            <a:ext uri="{FF2B5EF4-FFF2-40B4-BE49-F238E27FC236}">
              <a16:creationId xmlns:a16="http://schemas.microsoft.com/office/drawing/2014/main" id="{21F0EA38-CDDC-42B1-BFEB-410BADC69D23}"/>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79902" y="59530"/>
          <a:ext cx="1270439" cy="892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750089</xdr:colOff>
      <xdr:row>0</xdr:row>
      <xdr:rowOff>71436</xdr:rowOff>
    </xdr:from>
    <xdr:to>
      <xdr:col>7</xdr:col>
      <xdr:colOff>2020528</xdr:colOff>
      <xdr:row>1</xdr:row>
      <xdr:rowOff>583404</xdr:rowOff>
    </xdr:to>
    <xdr:pic>
      <xdr:nvPicPr>
        <xdr:cNvPr id="2" name="Imagen 1">
          <a:extLst>
            <a:ext uri="{FF2B5EF4-FFF2-40B4-BE49-F238E27FC236}">
              <a16:creationId xmlns:a16="http://schemas.microsoft.com/office/drawing/2014/main" id="{77D2C0E7-6C77-455D-B19C-A3FF6F32324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0277" y="71436"/>
          <a:ext cx="1270439" cy="8929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iccionario" displayName="Diccionario" ref="B9:Y17" totalsRowShown="0" headerRowBorderDxfId="57" tableBorderDxfId="56">
  <autoFilter ref="B9:Y17" xr:uid="{00000000-0009-0000-0100-000003000000}"/>
  <tableColumns count="24">
    <tableColumn id="1" xr3:uid="{00000000-0010-0000-0000-000001000000}" name="Feature dataset" dataDxfId="55"/>
    <tableColumn id="2" xr3:uid="{00000000-0010-0000-0000-000002000000}" name="Nombre del feature class" dataDxfId="54"/>
    <tableColumn id="3" xr3:uid="{00000000-0010-0000-0000-000003000000}" name="Alias FC" dataDxfId="53"/>
    <tableColumn id="4" xr3:uid="{00000000-0010-0000-0000-000004000000}" name="Geometría / Tipo Dato" dataDxfId="52"/>
    <tableColumn id="5" xr3:uid="{00000000-0010-0000-0000-000005000000}" name="Cantidad de elementos" dataDxfId="51"/>
    <tableColumn id="6" xr3:uid="{00000000-0010-0000-0000-000006000000}" name="Descripción" dataDxfId="50"/>
    <tableColumn id="7" xr3:uid="{00000000-0010-0000-0000-000007000000}" name="Dependencia  " dataDxfId="49"/>
    <tableColumn id="8" xr3:uid="{00000000-0010-0000-0000-000008000000}" name="Correo de contacto" dataDxfId="48"/>
    <tableColumn id="9" xr3:uid="{00000000-0010-0000-0000-000009000000}" name="Sistema de coordenadas" dataDxfId="47"/>
    <tableColumn id="10" xr3:uid="{00000000-0010-0000-0000-00000A000000}" name="Fecha de elaboración" dataDxfId="46"/>
    <tableColumn id="11" xr3:uid="{00000000-0010-0000-0000-00000B000000}" name="Topología" dataDxfId="45"/>
    <tableColumn id="12" xr3:uid="{00000000-0010-0000-0000-00000C000000}" name="Reglas topológicas" dataDxfId="44"/>
    <tableColumn id="13" xr3:uid="{00000000-0010-0000-0000-00000D000000}" name="Excepciones" dataDxfId="43"/>
    <tableColumn id="14" xr3:uid="{00000000-0010-0000-0000-00000E000000}" name="Nombre del campo" dataDxfId="42"/>
    <tableColumn id="15" xr3:uid="{00000000-0010-0000-0000-00000F000000}" name="Tipo de dato" dataDxfId="41"/>
    <tableColumn id="16" xr3:uid="{00000000-0010-0000-0000-000010000000}" name="Longitud dato" dataDxfId="40"/>
    <tableColumn id="17" xr3:uid="{00000000-0010-0000-0000-000011000000}" name="Alias Campo" dataDxfId="39"/>
    <tableColumn id="18" xr3:uid="{00000000-0010-0000-0000-000012000000}" name="Descripción del campo" dataDxfId="38"/>
    <tableColumn id="19" xr3:uid="{00000000-0010-0000-0000-000013000000}" name="Acepta nulos" dataDxfId="37"/>
    <tableColumn id="20" xr3:uid="{00000000-0010-0000-0000-000014000000}" name="Subtipo/Dominio" dataDxfId="36"/>
    <tableColumn id="21" xr3:uid="{00000000-0010-0000-0000-000015000000}" name="Feature Class_x000a_publicable" dataDxfId="35"/>
    <tableColumn id="22" xr3:uid="{00000000-0010-0000-0000-000016000000}" name="Campo publicable" dataDxfId="34"/>
    <tableColumn id="23" xr3:uid="{00000000-0010-0000-0000-000017000000}" name="Clasificación" dataDxfId="33"/>
    <tableColumn id="24" xr3:uid="{00000000-0010-0000-0000-000018000000}" name="Observaciones" dataDxfId="3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ominios" displayName="Dominios" ref="B9:H119" totalsRowShown="0" headerRowDxfId="31" dataDxfId="29" headerRowBorderDxfId="30" tableBorderDxfId="28">
  <autoFilter ref="B9:H119" xr:uid="{00000000-0009-0000-0100-000001000000}"/>
  <tableColumns count="7">
    <tableColumn id="1" xr3:uid="{00000000-0010-0000-0100-000001000000}" name="Nombre dominio" dataDxfId="27"/>
    <tableColumn id="2" xr3:uid="{00000000-0010-0000-0100-000002000000}" name="Tipo dato" dataDxfId="26"/>
    <tableColumn id="3" xr3:uid="{00000000-0010-0000-0100-000003000000}" name="Valor por defecto" dataDxfId="25"/>
    <tableColumn id="4" xr3:uid="{00000000-0010-0000-0100-000004000000}" name="Descripción" dataDxfId="24"/>
    <tableColumn id="5" xr3:uid="{00000000-0010-0000-0100-000005000000}" name="Código" dataDxfId="23"/>
    <tableColumn id="6" xr3:uid="{00000000-0010-0000-0100-000006000000}" name="Nombre" dataDxfId="22"/>
    <tableColumn id="7" xr3:uid="{00000000-0010-0000-0100-000007000000}"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btipos" displayName="Subtipos" ref="B9:H31" totalsRowShown="0" headerRowDxfId="20" headerRowBorderDxfId="19" tableBorderDxfId="18" totalsRowBorderDxfId="17">
  <autoFilter ref="B9:H31" xr:uid="{00000000-0009-0000-0100-000002000000}"/>
  <tableColumns count="7">
    <tableColumn id="1" xr3:uid="{00000000-0010-0000-0200-000001000000}" name="Nombre de subtipo"/>
    <tableColumn id="2" xr3:uid="{00000000-0010-0000-0200-000002000000}" name="Tipo dato" dataDxfId="16"/>
    <tableColumn id="3" xr3:uid="{00000000-0010-0000-0200-000003000000}" name="Valor por defecto" dataDxfId="15"/>
    <tableColumn id="4" xr3:uid="{00000000-0010-0000-0200-000004000000}" name="Descripción" dataDxfId="14"/>
    <tableColumn id="5" xr3:uid="{00000000-0010-0000-0200-000005000000}" name="Código" dataDxfId="13"/>
    <tableColumn id="6" xr3:uid="{00000000-0010-0000-0200-000006000000}" name="Nombre" dataDxfId="12"/>
    <tableColumn id="7" xr3:uid="{00000000-0010-0000-0200-000007000000}"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B9:H10" totalsRowShown="0" headerRowDxfId="10" dataDxfId="8" headerRowBorderDxfId="9" tableBorderDxfId="7">
  <autoFilter ref="B9:H10" xr:uid="{00000000-0009-0000-0100-000004000000}"/>
  <tableColumns count="7">
    <tableColumn id="1" xr3:uid="{00000000-0010-0000-0300-000001000000}" name="Nombre imagen" dataDxfId="6"/>
    <tableColumn id="2" xr3:uid="{00000000-0010-0000-0300-000002000000}" name="Dependencia  " dataDxfId="5"/>
    <tableColumn id="3" xr3:uid="{00000000-0010-0000-0300-000003000000}" name="Correo de contacto" dataDxfId="4"/>
    <tableColumn id="4" xr3:uid="{00000000-0010-0000-0300-000004000000}" name="Descripción" dataDxfId="3"/>
    <tableColumn id="5" xr3:uid="{00000000-0010-0000-0300-000005000000}" name="Imagen publicable" dataDxfId="2"/>
    <tableColumn id="6" xr3:uid="{00000000-0010-0000-0300-000006000000}" name="Clasificación" dataDxfId="1"/>
    <tableColumn id="7" xr3:uid="{00000000-0010-0000-0300-000007000000}"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ora.ortiz@medellin.gov.co" TargetMode="External"/><Relationship Id="rId2" Type="http://schemas.openxmlformats.org/officeDocument/2006/relationships/hyperlink" Target="mailto:dora.ortiz@medellin.gov.co" TargetMode="External"/><Relationship Id="rId1" Type="http://schemas.openxmlformats.org/officeDocument/2006/relationships/hyperlink" Target="mailto:dora.ortiz@medellin.gov.co"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7"/>
  <sheetViews>
    <sheetView topLeftCell="K10" zoomScale="80" zoomScaleNormal="80" workbookViewId="0">
      <selection activeCell="U12" sqref="U12"/>
    </sheetView>
  </sheetViews>
  <sheetFormatPr baseColWidth="10" defaultColWidth="10.875" defaultRowHeight="15.75" x14ac:dyDescent="0.25"/>
  <cols>
    <col min="1" max="1" width="3.375" style="7" customWidth="1"/>
    <col min="2" max="2" width="20.875" style="7" customWidth="1"/>
    <col min="3" max="3" width="34.125" style="7" customWidth="1"/>
    <col min="4" max="4" width="21.5" style="48" customWidth="1"/>
    <col min="5" max="5" width="23.125" style="9" customWidth="1"/>
    <col min="6" max="6" width="23.875" style="9" customWidth="1"/>
    <col min="7" max="7" width="32.375" style="7" customWidth="1"/>
    <col min="8" max="8" width="36.5" style="7" customWidth="1"/>
    <col min="9" max="9" width="32.375" style="7" customWidth="1"/>
    <col min="10" max="10" width="39.625" style="7" customWidth="1"/>
    <col min="11" max="11" width="22.5" style="9" customWidth="1"/>
    <col min="12" max="12" width="12.125" style="9" customWidth="1"/>
    <col min="13" max="13" width="22.625" style="7" customWidth="1"/>
    <col min="14" max="14" width="18.875" style="7" customWidth="1"/>
    <col min="15" max="15" width="29.5" style="7" customWidth="1"/>
    <col min="16" max="16" width="22.875" style="7" bestFit="1" customWidth="1"/>
    <col min="17" max="17" width="15.5" style="7" customWidth="1"/>
    <col min="18" max="18" width="29.625" style="7" customWidth="1"/>
    <col min="19" max="19" width="61.375" style="7" customWidth="1"/>
    <col min="20" max="20" width="15" style="7" customWidth="1"/>
    <col min="21" max="21" width="32.25" style="7" customWidth="1"/>
    <col min="22" max="22" width="15.875" style="48" bestFit="1" customWidth="1"/>
    <col min="23" max="23" width="19.375" style="48" customWidth="1"/>
    <col min="24" max="24" width="27.875" style="48" customWidth="1"/>
    <col min="25" max="25" width="28.125" style="23" customWidth="1"/>
    <col min="26" max="16384" width="10.875" style="7"/>
  </cols>
  <sheetData>
    <row r="1" spans="2:26" ht="30" customHeight="1" x14ac:dyDescent="0.25">
      <c r="B1" s="94" t="s">
        <v>0</v>
      </c>
      <c r="C1" s="95"/>
      <c r="D1" s="98" t="s">
        <v>1</v>
      </c>
      <c r="E1" s="99"/>
      <c r="F1" s="99"/>
      <c r="G1" s="99"/>
      <c r="H1" s="99"/>
      <c r="I1" s="99"/>
      <c r="J1" s="99"/>
      <c r="K1" s="99"/>
      <c r="L1" s="99"/>
      <c r="M1" s="99"/>
      <c r="N1" s="99"/>
      <c r="O1" s="99"/>
      <c r="P1" s="99"/>
      <c r="Q1" s="99"/>
      <c r="R1" s="99"/>
      <c r="S1" s="99"/>
      <c r="T1" s="99"/>
      <c r="U1" s="99"/>
      <c r="V1" s="99"/>
      <c r="W1" s="99"/>
      <c r="X1" s="100"/>
      <c r="Y1" s="96"/>
    </row>
    <row r="2" spans="2:26" ht="50.1" customHeight="1" x14ac:dyDescent="0.25">
      <c r="B2" s="94" t="s">
        <v>2</v>
      </c>
      <c r="C2" s="95"/>
      <c r="D2" s="101" t="s">
        <v>3</v>
      </c>
      <c r="E2" s="102"/>
      <c r="F2" s="102"/>
      <c r="G2" s="102"/>
      <c r="H2" s="102"/>
      <c r="I2" s="102"/>
      <c r="J2" s="102"/>
      <c r="K2" s="102"/>
      <c r="L2" s="102"/>
      <c r="M2" s="102"/>
      <c r="N2" s="102"/>
      <c r="O2" s="102"/>
      <c r="P2" s="102"/>
      <c r="Q2" s="102"/>
      <c r="R2" s="102"/>
      <c r="S2" s="102"/>
      <c r="T2" s="102"/>
      <c r="U2" s="102"/>
      <c r="V2" s="102"/>
      <c r="W2" s="102"/>
      <c r="X2" s="103"/>
      <c r="Y2" s="97"/>
    </row>
    <row r="3" spans="2:26" ht="10.5" customHeight="1" x14ac:dyDescent="0.25"/>
    <row r="4" spans="2:26" ht="18.75" customHeight="1" x14ac:dyDescent="0.25">
      <c r="B4" s="104" t="s">
        <v>4</v>
      </c>
      <c r="C4" s="105"/>
      <c r="D4" s="105"/>
      <c r="E4" s="105"/>
      <c r="F4" s="105"/>
      <c r="G4" s="105"/>
      <c r="H4" s="105"/>
      <c r="I4" s="105"/>
      <c r="J4" s="105"/>
      <c r="K4" s="105"/>
      <c r="L4" s="105"/>
      <c r="M4" s="105"/>
      <c r="N4" s="105"/>
      <c r="O4" s="105"/>
      <c r="P4" s="105"/>
      <c r="Q4" s="105"/>
      <c r="R4" s="105"/>
      <c r="S4" s="105"/>
      <c r="T4" s="105"/>
      <c r="U4" s="105"/>
      <c r="V4" s="105"/>
      <c r="W4" s="105"/>
      <c r="X4" s="105"/>
      <c r="Y4" s="105"/>
    </row>
    <row r="5" spans="2:26" ht="9" customHeight="1" x14ac:dyDescent="0.25"/>
    <row r="6" spans="2:26" ht="18.75" customHeight="1" x14ac:dyDescent="0.3">
      <c r="B6" s="106" t="s">
        <v>5</v>
      </c>
      <c r="C6" s="107"/>
      <c r="D6" s="107"/>
      <c r="E6" s="107"/>
      <c r="F6" s="107"/>
      <c r="G6" s="107"/>
      <c r="H6" s="107"/>
      <c r="I6" s="107"/>
      <c r="J6" s="107"/>
      <c r="K6" s="107"/>
      <c r="L6" s="107"/>
      <c r="M6" s="107"/>
      <c r="N6" s="107"/>
      <c r="O6" s="107"/>
      <c r="P6" s="107"/>
      <c r="Q6" s="107"/>
      <c r="R6" s="107"/>
      <c r="S6" s="107"/>
      <c r="T6" s="107"/>
      <c r="U6" s="107"/>
      <c r="V6" s="107"/>
      <c r="W6" s="107"/>
      <c r="X6" s="107"/>
      <c r="Y6" s="107"/>
    </row>
    <row r="7" spans="2:26" ht="7.5" customHeight="1" thickBot="1" x14ac:dyDescent="0.3"/>
    <row r="8" spans="2:26" ht="29.1" customHeight="1" thickBot="1" x14ac:dyDescent="0.3">
      <c r="B8" s="91" t="s">
        <v>6</v>
      </c>
      <c r="C8" s="92"/>
      <c r="D8" s="92"/>
      <c r="E8" s="92"/>
      <c r="F8" s="92"/>
      <c r="G8" s="92"/>
      <c r="H8" s="92"/>
      <c r="I8" s="93"/>
      <c r="J8" s="91" t="s">
        <v>7</v>
      </c>
      <c r="K8" s="92"/>
      <c r="L8" s="92"/>
      <c r="M8" s="92"/>
      <c r="N8" s="93"/>
      <c r="O8" s="91" t="s">
        <v>8</v>
      </c>
      <c r="P8" s="92"/>
      <c r="Q8" s="92"/>
      <c r="R8" s="92"/>
      <c r="S8" s="92"/>
      <c r="T8" s="92"/>
      <c r="U8" s="93"/>
      <c r="V8" s="91" t="s">
        <v>9</v>
      </c>
      <c r="W8" s="92"/>
      <c r="X8" s="92"/>
      <c r="Y8" s="93"/>
    </row>
    <row r="9" spans="2:26" ht="38.1" customHeight="1" thickBot="1" x14ac:dyDescent="0.3">
      <c r="B9" s="47" t="s">
        <v>10</v>
      </c>
      <c r="C9" s="43" t="s">
        <v>11</v>
      </c>
      <c r="D9" s="44" t="s">
        <v>12</v>
      </c>
      <c r="E9" s="44" t="s">
        <v>13</v>
      </c>
      <c r="F9" s="44" t="s">
        <v>14</v>
      </c>
      <c r="G9" s="43" t="s">
        <v>15</v>
      </c>
      <c r="H9" s="45" t="s">
        <v>16</v>
      </c>
      <c r="I9" s="46" t="s">
        <v>17</v>
      </c>
      <c r="J9" s="47" t="s">
        <v>18</v>
      </c>
      <c r="K9" s="44" t="s">
        <v>19</v>
      </c>
      <c r="L9" s="44" t="s">
        <v>20</v>
      </c>
      <c r="M9" s="43" t="s">
        <v>21</v>
      </c>
      <c r="N9" s="46" t="s">
        <v>22</v>
      </c>
      <c r="O9" s="47" t="s">
        <v>23</v>
      </c>
      <c r="P9" s="43" t="s">
        <v>24</v>
      </c>
      <c r="Q9" s="43" t="s">
        <v>25</v>
      </c>
      <c r="R9" s="43" t="s">
        <v>26</v>
      </c>
      <c r="S9" s="43" t="s">
        <v>27</v>
      </c>
      <c r="T9" s="43" t="s">
        <v>28</v>
      </c>
      <c r="U9" s="46" t="s">
        <v>29</v>
      </c>
      <c r="V9" s="49" t="s">
        <v>30</v>
      </c>
      <c r="W9" s="49" t="s">
        <v>31</v>
      </c>
      <c r="X9" s="44" t="s">
        <v>32</v>
      </c>
      <c r="Y9" s="45" t="s">
        <v>33</v>
      </c>
    </row>
    <row r="10" spans="2:26" ht="129" customHeight="1" thickBot="1" x14ac:dyDescent="0.3">
      <c r="B10" s="67" t="s">
        <v>499</v>
      </c>
      <c r="C10" s="67" t="s">
        <v>500</v>
      </c>
      <c r="D10" s="67" t="s">
        <v>500</v>
      </c>
      <c r="E10" s="68" t="s">
        <v>69</v>
      </c>
      <c r="F10" s="69">
        <v>19221</v>
      </c>
      <c r="G10" s="72" t="s">
        <v>183</v>
      </c>
      <c r="H10" s="70" t="s">
        <v>78</v>
      </c>
      <c r="I10" s="71" t="s">
        <v>179</v>
      </c>
      <c r="J10" s="64" t="s">
        <v>180</v>
      </c>
      <c r="K10" s="89">
        <v>45903</v>
      </c>
      <c r="L10" s="17" t="s">
        <v>58</v>
      </c>
      <c r="M10" s="38" t="s">
        <v>181</v>
      </c>
      <c r="N10" s="65" t="s">
        <v>182</v>
      </c>
      <c r="O10" s="26" t="s">
        <v>168</v>
      </c>
      <c r="P10" s="16" t="s">
        <v>76</v>
      </c>
      <c r="Q10" s="52"/>
      <c r="R10" s="26" t="s">
        <v>168</v>
      </c>
      <c r="S10" s="84" t="s">
        <v>176</v>
      </c>
      <c r="T10" s="85" t="s">
        <v>65</v>
      </c>
      <c r="U10" s="86" t="s">
        <v>191</v>
      </c>
      <c r="V10" s="50" t="s">
        <v>57</v>
      </c>
      <c r="W10" s="21" t="s">
        <v>57</v>
      </c>
      <c r="X10" s="10" t="s">
        <v>72</v>
      </c>
      <c r="Y10" s="42" t="s">
        <v>186</v>
      </c>
      <c r="Z10" s="23"/>
    </row>
    <row r="11" spans="2:26" ht="150" customHeight="1" thickBot="1" x14ac:dyDescent="0.3">
      <c r="B11" s="67" t="s">
        <v>499</v>
      </c>
      <c r="C11" s="67" t="s">
        <v>500</v>
      </c>
      <c r="D11" s="67" t="s">
        <v>500</v>
      </c>
      <c r="E11" s="68" t="s">
        <v>69</v>
      </c>
      <c r="F11" s="69">
        <v>19221</v>
      </c>
      <c r="G11" s="72" t="s">
        <v>183</v>
      </c>
      <c r="H11" s="22" t="s">
        <v>78</v>
      </c>
      <c r="I11" s="66" t="s">
        <v>179</v>
      </c>
      <c r="J11" s="63" t="s">
        <v>180</v>
      </c>
      <c r="K11" s="89">
        <v>45903</v>
      </c>
      <c r="L11" s="17" t="s">
        <v>58</v>
      </c>
      <c r="M11" s="38" t="s">
        <v>181</v>
      </c>
      <c r="N11" s="65" t="s">
        <v>182</v>
      </c>
      <c r="O11" s="26" t="s">
        <v>169</v>
      </c>
      <c r="P11" s="16" t="s">
        <v>76</v>
      </c>
      <c r="Q11" s="52"/>
      <c r="R11" s="26" t="s">
        <v>169</v>
      </c>
      <c r="S11" s="84" t="s">
        <v>177</v>
      </c>
      <c r="T11" s="85" t="s">
        <v>65</v>
      </c>
      <c r="U11" s="86" t="s">
        <v>205</v>
      </c>
      <c r="V11" s="50" t="s">
        <v>57</v>
      </c>
      <c r="W11" s="21" t="s">
        <v>57</v>
      </c>
      <c r="X11" s="10" t="s">
        <v>72</v>
      </c>
      <c r="Y11" s="42" t="s">
        <v>186</v>
      </c>
      <c r="Z11" s="23"/>
    </row>
    <row r="12" spans="2:26" ht="324" customHeight="1" thickBot="1" x14ac:dyDescent="0.3">
      <c r="B12" s="67" t="s">
        <v>499</v>
      </c>
      <c r="C12" s="67" t="s">
        <v>500</v>
      </c>
      <c r="D12" s="67" t="s">
        <v>500</v>
      </c>
      <c r="E12" s="68" t="s">
        <v>69</v>
      </c>
      <c r="F12" s="69">
        <v>19221</v>
      </c>
      <c r="G12" s="72" t="s">
        <v>183</v>
      </c>
      <c r="H12" s="22" t="s">
        <v>78</v>
      </c>
      <c r="I12" s="66" t="s">
        <v>179</v>
      </c>
      <c r="J12" s="63" t="s">
        <v>180</v>
      </c>
      <c r="K12" s="89">
        <v>45903</v>
      </c>
      <c r="L12" s="17" t="s">
        <v>58</v>
      </c>
      <c r="M12" s="38" t="s">
        <v>181</v>
      </c>
      <c r="N12" s="65" t="s">
        <v>182</v>
      </c>
      <c r="O12" s="26" t="s">
        <v>170</v>
      </c>
      <c r="P12" s="16" t="s">
        <v>76</v>
      </c>
      <c r="Q12" s="52"/>
      <c r="R12" s="26" t="s">
        <v>170</v>
      </c>
      <c r="S12" s="84" t="s">
        <v>187</v>
      </c>
      <c r="T12" s="85" t="s">
        <v>65</v>
      </c>
      <c r="U12" s="86" t="s">
        <v>207</v>
      </c>
      <c r="V12" s="50" t="s">
        <v>57</v>
      </c>
      <c r="W12" s="21" t="s">
        <v>57</v>
      </c>
      <c r="X12" s="10" t="s">
        <v>72</v>
      </c>
      <c r="Y12" s="42" t="s">
        <v>186</v>
      </c>
      <c r="Z12" s="23"/>
    </row>
    <row r="13" spans="2:26" ht="143.25" customHeight="1" thickBot="1" x14ac:dyDescent="0.3">
      <c r="B13" s="67" t="s">
        <v>499</v>
      </c>
      <c r="C13" s="67" t="s">
        <v>500</v>
      </c>
      <c r="D13" s="67" t="s">
        <v>500</v>
      </c>
      <c r="E13" s="68" t="s">
        <v>69</v>
      </c>
      <c r="F13" s="69">
        <v>19221</v>
      </c>
      <c r="G13" s="72" t="s">
        <v>183</v>
      </c>
      <c r="H13" s="22" t="s">
        <v>78</v>
      </c>
      <c r="I13" s="66" t="s">
        <v>179</v>
      </c>
      <c r="J13" s="63" t="s">
        <v>180</v>
      </c>
      <c r="K13" s="89">
        <v>45903</v>
      </c>
      <c r="L13" s="17" t="s">
        <v>58</v>
      </c>
      <c r="M13" s="38" t="s">
        <v>181</v>
      </c>
      <c r="N13" s="65" t="s">
        <v>182</v>
      </c>
      <c r="O13" s="26" t="s">
        <v>171</v>
      </c>
      <c r="P13" s="16" t="s">
        <v>76</v>
      </c>
      <c r="Q13" s="52"/>
      <c r="R13" s="26" t="s">
        <v>171</v>
      </c>
      <c r="S13" s="84" t="s">
        <v>188</v>
      </c>
      <c r="T13" s="85" t="s">
        <v>65</v>
      </c>
      <c r="U13" s="86" t="s">
        <v>206</v>
      </c>
      <c r="V13" s="50" t="s">
        <v>57</v>
      </c>
      <c r="W13" s="21" t="s">
        <v>57</v>
      </c>
      <c r="X13" s="10" t="s">
        <v>72</v>
      </c>
      <c r="Y13" s="42" t="s">
        <v>186</v>
      </c>
      <c r="Z13" s="23"/>
    </row>
    <row r="14" spans="2:26" ht="22.5" customHeight="1" thickBot="1" x14ac:dyDescent="0.3">
      <c r="B14" s="67" t="s">
        <v>499</v>
      </c>
      <c r="C14" s="67" t="s">
        <v>500</v>
      </c>
      <c r="D14" s="67" t="s">
        <v>178</v>
      </c>
      <c r="E14" s="68" t="s">
        <v>69</v>
      </c>
      <c r="F14" s="69">
        <v>19221</v>
      </c>
      <c r="G14" s="72" t="s">
        <v>183</v>
      </c>
      <c r="H14" s="22" t="s">
        <v>78</v>
      </c>
      <c r="I14" s="66" t="s">
        <v>179</v>
      </c>
      <c r="J14" s="63" t="s">
        <v>180</v>
      </c>
      <c r="K14" s="89">
        <v>45903</v>
      </c>
      <c r="L14" s="17" t="s">
        <v>58</v>
      </c>
      <c r="M14" s="38" t="s">
        <v>181</v>
      </c>
      <c r="N14" s="65" t="s">
        <v>182</v>
      </c>
      <c r="O14" s="26" t="s">
        <v>172</v>
      </c>
      <c r="P14" s="16" t="s">
        <v>76</v>
      </c>
      <c r="Q14" s="52"/>
      <c r="R14" s="26" t="s">
        <v>172</v>
      </c>
      <c r="S14" s="84" t="s">
        <v>184</v>
      </c>
      <c r="T14" s="85" t="s">
        <v>65</v>
      </c>
      <c r="U14" s="86"/>
      <c r="V14" s="50" t="s">
        <v>57</v>
      </c>
      <c r="W14" s="21" t="s">
        <v>57</v>
      </c>
      <c r="X14" s="10" t="s">
        <v>72</v>
      </c>
      <c r="Y14" s="42" t="s">
        <v>186</v>
      </c>
      <c r="Z14" s="23"/>
    </row>
    <row r="15" spans="2:26" ht="409.6" thickBot="1" x14ac:dyDescent="0.3">
      <c r="B15" s="67" t="s">
        <v>499</v>
      </c>
      <c r="C15" s="67" t="s">
        <v>500</v>
      </c>
      <c r="D15" s="67" t="s">
        <v>500</v>
      </c>
      <c r="E15" s="68" t="s">
        <v>69</v>
      </c>
      <c r="F15" s="69">
        <v>19221</v>
      </c>
      <c r="G15" s="72" t="s">
        <v>183</v>
      </c>
      <c r="H15" s="22" t="s">
        <v>78</v>
      </c>
      <c r="I15" s="66" t="s">
        <v>179</v>
      </c>
      <c r="J15" s="63" t="s">
        <v>180</v>
      </c>
      <c r="K15" s="89">
        <v>45903</v>
      </c>
      <c r="L15" s="17" t="s">
        <v>58</v>
      </c>
      <c r="M15" s="38" t="s">
        <v>181</v>
      </c>
      <c r="N15" s="65" t="s">
        <v>182</v>
      </c>
      <c r="O15" s="26" t="s">
        <v>173</v>
      </c>
      <c r="P15" s="16" t="s">
        <v>71</v>
      </c>
      <c r="Q15" s="52"/>
      <c r="R15" s="26" t="s">
        <v>173</v>
      </c>
      <c r="S15" s="84" t="s">
        <v>189</v>
      </c>
      <c r="T15" s="85" t="s">
        <v>65</v>
      </c>
      <c r="U15" s="86" t="s">
        <v>471</v>
      </c>
      <c r="V15" s="50" t="s">
        <v>57</v>
      </c>
      <c r="W15" s="21" t="s">
        <v>57</v>
      </c>
      <c r="X15" s="10" t="s">
        <v>72</v>
      </c>
      <c r="Y15" s="42" t="s">
        <v>186</v>
      </c>
      <c r="Z15" s="23"/>
    </row>
    <row r="16" spans="2:26" ht="61.5" customHeight="1" thickBot="1" x14ac:dyDescent="0.3">
      <c r="B16" s="67" t="s">
        <v>499</v>
      </c>
      <c r="C16" s="67" t="s">
        <v>500</v>
      </c>
      <c r="D16" s="67" t="s">
        <v>500</v>
      </c>
      <c r="E16" s="68" t="s">
        <v>69</v>
      </c>
      <c r="F16" s="69">
        <v>19221</v>
      </c>
      <c r="G16" s="72" t="s">
        <v>183</v>
      </c>
      <c r="H16" s="22" t="s">
        <v>78</v>
      </c>
      <c r="I16" s="66" t="s">
        <v>179</v>
      </c>
      <c r="J16" s="63" t="s">
        <v>180</v>
      </c>
      <c r="K16" s="89">
        <v>45903</v>
      </c>
      <c r="L16" s="17" t="s">
        <v>58</v>
      </c>
      <c r="M16" s="38" t="s">
        <v>181</v>
      </c>
      <c r="N16" s="65" t="s">
        <v>182</v>
      </c>
      <c r="O16" s="53" t="s">
        <v>174</v>
      </c>
      <c r="P16" s="16" t="s">
        <v>56</v>
      </c>
      <c r="Q16" s="54">
        <v>255</v>
      </c>
      <c r="R16" s="53" t="s">
        <v>174</v>
      </c>
      <c r="S16" s="87" t="s">
        <v>185</v>
      </c>
      <c r="T16" s="85" t="s">
        <v>65</v>
      </c>
      <c r="U16" s="88"/>
      <c r="V16" s="50" t="s">
        <v>57</v>
      </c>
      <c r="W16" s="21" t="s">
        <v>57</v>
      </c>
      <c r="X16" s="10" t="s">
        <v>72</v>
      </c>
      <c r="Y16" s="42" t="s">
        <v>186</v>
      </c>
    </row>
    <row r="17" spans="2:25" ht="75.75" customHeight="1" x14ac:dyDescent="0.25">
      <c r="B17" s="67" t="s">
        <v>499</v>
      </c>
      <c r="C17" s="67" t="s">
        <v>500</v>
      </c>
      <c r="D17" s="67" t="s">
        <v>500</v>
      </c>
      <c r="E17" s="40" t="s">
        <v>34</v>
      </c>
      <c r="F17" s="69">
        <v>19221</v>
      </c>
      <c r="G17" s="72" t="s">
        <v>183</v>
      </c>
      <c r="H17" s="22" t="s">
        <v>78</v>
      </c>
      <c r="I17" s="66" t="s">
        <v>179</v>
      </c>
      <c r="J17" s="63" t="s">
        <v>180</v>
      </c>
      <c r="K17" s="89">
        <v>45903</v>
      </c>
      <c r="L17" s="17" t="s">
        <v>58</v>
      </c>
      <c r="M17" s="38" t="s">
        <v>181</v>
      </c>
      <c r="N17" s="65" t="s">
        <v>182</v>
      </c>
      <c r="O17" s="53" t="s">
        <v>175</v>
      </c>
      <c r="P17" s="16" t="s">
        <v>71</v>
      </c>
      <c r="Q17" s="54"/>
      <c r="R17" s="53" t="s">
        <v>175</v>
      </c>
      <c r="S17" s="87" t="s">
        <v>190</v>
      </c>
      <c r="T17" s="85" t="s">
        <v>65</v>
      </c>
      <c r="U17" s="88"/>
      <c r="V17" s="50" t="s">
        <v>57</v>
      </c>
      <c r="W17" s="21" t="s">
        <v>57</v>
      </c>
      <c r="X17" s="10" t="s">
        <v>72</v>
      </c>
      <c r="Y17" s="42" t="s">
        <v>186</v>
      </c>
    </row>
  </sheetData>
  <mergeCells count="11">
    <mergeCell ref="B8:I8"/>
    <mergeCell ref="V8:Y8"/>
    <mergeCell ref="O8:U8"/>
    <mergeCell ref="J8:N8"/>
    <mergeCell ref="B1:C1"/>
    <mergeCell ref="B2:C2"/>
    <mergeCell ref="Y1:Y2"/>
    <mergeCell ref="D1:X1"/>
    <mergeCell ref="D2:X2"/>
    <mergeCell ref="B4:Y4"/>
    <mergeCell ref="B6:Y6"/>
  </mergeCells>
  <phoneticPr fontId="13" type="noConversion"/>
  <dataValidations count="1">
    <dataValidation type="list" allowBlank="1" showInputMessage="1" showErrorMessage="1" sqref="J10:J17" xr:uid="{00000000-0002-0000-0000-000006000000}">
      <formula1>#REF!</formula1>
    </dataValidation>
  </dataValidations>
  <hyperlinks>
    <hyperlink ref="I10" r:id="rId1" xr:uid="{00000000-0004-0000-0000-000000000000}"/>
    <hyperlink ref="I11:I16" r:id="rId2" display="dora.ortiz@medellin.gov.co" xr:uid="{00000000-0004-0000-0000-000001000000}"/>
    <hyperlink ref="U10" location="Dominios!B10" display="Dom_CateCober" xr:uid="{F944AE51-9E44-4418-AED3-F0D16923570D}"/>
    <hyperlink ref="U11" location="Dominios!B15" display="Dom_SubcatCober" xr:uid="{72E953E3-08A2-4253-87DB-3EF602E2C4D6}"/>
    <hyperlink ref="U12" location="Dominios!B30" display="Dom_Clas_Cober " xr:uid="{11C98FDB-295A-451B-AEE3-61F46B0666C6}"/>
    <hyperlink ref="U13" location="Dominios!B66" display=" Dom_Subclas_Cober" xr:uid="{ECF3FCEC-6783-478A-9798-BBFBBE543FAE}"/>
    <hyperlink ref="U15" location="Dominios!B93" display="dom_uso_actual_1_x0009_description" xr:uid="{7D8CB45F-8FDF-4159-987F-24EAB1E8C3EF}"/>
    <hyperlink ref="I17" r:id="rId3" xr:uid="{EEEF15AA-449D-4CB5-AA03-40A1997B292A}"/>
  </hyperlinks>
  <pageMargins left="0.7" right="0.7" top="0.75" bottom="0.75" header="0.3" footer="0.3"/>
  <pageSetup paperSize="9" orientation="portrait" r:id="rId4"/>
  <drawing r:id="rId5"/>
  <tableParts count="1">
    <tablePart r:id="rId6"/>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xx_Listas!$A$2:$A$6</xm:f>
          </x14:formula1>
          <xm:sqref>E10:E17</xm:sqref>
        </x14:dataValidation>
        <x14:dataValidation type="list" allowBlank="1" showInputMessage="1" showErrorMessage="1" xr:uid="{00000000-0002-0000-0000-000001000000}">
          <x14:formula1>
            <xm:f>xx_Listas!$F$2:$F$4</xm:f>
          </x14:formula1>
          <xm:sqref>L10:L17</xm:sqref>
        </x14:dataValidation>
        <x14:dataValidation type="list" allowBlank="1" showInputMessage="1" showErrorMessage="1" xr:uid="{00000000-0002-0000-0000-000002000000}">
          <x14:formula1>
            <xm:f>xx_Listas!$I$2:$I$30</xm:f>
          </x14:formula1>
          <xm:sqref>H10:H17</xm:sqref>
        </x14:dataValidation>
        <x14:dataValidation type="list" allowBlank="1" showInputMessage="1" showErrorMessage="1" xr:uid="{00000000-0002-0000-0000-000003000000}">
          <x14:formula1>
            <xm:f>xx_Listas!$D$2:$D$4</xm:f>
          </x14:formula1>
          <xm:sqref>V10:W17 T10:T17</xm:sqref>
        </x14:dataValidation>
        <x14:dataValidation type="list" allowBlank="1" showInputMessage="1" showErrorMessage="1" xr:uid="{00000000-0002-0000-0000-000004000000}">
          <x14:formula1>
            <xm:f>xx_Listas!$H$2:$H$7</xm:f>
          </x14:formula1>
          <xm:sqref>X10:X17</xm:sqref>
        </x14:dataValidation>
        <x14:dataValidation type="list" allowBlank="1" showInputMessage="1" showErrorMessage="1" xr:uid="{00000000-0002-0000-0000-000005000000}">
          <x14:formula1>
            <xm:f>xx_Listas!$C$2:$C$7</xm:f>
          </x14:formula1>
          <xm:sqref>P10:P17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19"/>
  <sheetViews>
    <sheetView tabSelected="1" topLeftCell="A12" zoomScale="80" zoomScaleNormal="80" workbookViewId="0">
      <selection activeCell="B30" sqref="B30"/>
    </sheetView>
  </sheetViews>
  <sheetFormatPr baseColWidth="10" defaultColWidth="10.875" defaultRowHeight="15.75" x14ac:dyDescent="0.25"/>
  <cols>
    <col min="1" max="1" width="2.375" style="7" customWidth="1"/>
    <col min="2" max="2" width="28.625" style="7" customWidth="1"/>
    <col min="3" max="3" width="30" style="7" customWidth="1"/>
    <col min="4" max="4" width="43.125" style="7" customWidth="1"/>
    <col min="5" max="5" width="40.875" style="7" customWidth="1"/>
    <col min="6" max="6" width="12.5" style="7" customWidth="1"/>
    <col min="7" max="7" width="48.5" style="7" customWidth="1"/>
    <col min="8" max="8" width="98.75" style="7" customWidth="1"/>
    <col min="9" max="16384" width="10.875" style="7"/>
  </cols>
  <sheetData>
    <row r="1" spans="2:8" ht="30" customHeight="1" x14ac:dyDescent="0.25">
      <c r="B1" s="74" t="s">
        <v>0</v>
      </c>
      <c r="C1" s="109" t="s">
        <v>1</v>
      </c>
      <c r="D1" s="110"/>
      <c r="E1" s="110"/>
      <c r="F1" s="110"/>
      <c r="G1" s="111"/>
      <c r="H1" s="116"/>
    </row>
    <row r="2" spans="2:8" ht="50.1" customHeight="1" x14ac:dyDescent="0.25">
      <c r="B2" s="74" t="s">
        <v>2</v>
      </c>
      <c r="C2" s="112" t="s">
        <v>3</v>
      </c>
      <c r="D2" s="113"/>
      <c r="E2" s="113"/>
      <c r="F2" s="113"/>
      <c r="G2" s="114"/>
      <c r="H2" s="117"/>
    </row>
    <row r="3" spans="2:8" ht="12" customHeight="1" x14ac:dyDescent="0.25"/>
    <row r="4" spans="2:8" ht="18.75" customHeight="1" x14ac:dyDescent="0.25">
      <c r="B4" s="115" t="s">
        <v>4</v>
      </c>
      <c r="C4" s="115"/>
      <c r="D4" s="115"/>
      <c r="E4" s="115"/>
      <c r="F4" s="115"/>
      <c r="G4" s="115"/>
      <c r="H4" s="115"/>
    </row>
    <row r="5" spans="2:8" ht="8.1" customHeight="1" x14ac:dyDescent="0.25"/>
    <row r="6" spans="2:8" ht="18.75" customHeight="1" x14ac:dyDescent="0.25">
      <c r="B6" s="115" t="s">
        <v>5</v>
      </c>
      <c r="C6" s="115"/>
      <c r="D6" s="115"/>
      <c r="E6" s="115"/>
      <c r="F6" s="115"/>
      <c r="G6" s="115"/>
      <c r="H6" s="115"/>
    </row>
    <row r="7" spans="2:8" ht="8.1" customHeight="1" x14ac:dyDescent="0.25"/>
    <row r="8" spans="2:8" ht="27" customHeight="1" x14ac:dyDescent="0.25">
      <c r="B8" s="108" t="s">
        <v>35</v>
      </c>
      <c r="C8" s="108"/>
      <c r="D8" s="108"/>
      <c r="E8" s="108"/>
      <c r="F8" s="108"/>
      <c r="G8" s="108"/>
      <c r="H8" s="108"/>
    </row>
    <row r="9" spans="2:8" x14ac:dyDescent="0.25">
      <c r="B9" s="75" t="s">
        <v>36</v>
      </c>
      <c r="C9" s="76" t="s">
        <v>37</v>
      </c>
      <c r="D9" s="77" t="s">
        <v>38</v>
      </c>
      <c r="E9" s="76" t="s">
        <v>15</v>
      </c>
      <c r="F9" s="76" t="s">
        <v>39</v>
      </c>
      <c r="G9" s="76" t="s">
        <v>40</v>
      </c>
      <c r="H9" s="78" t="s">
        <v>41</v>
      </c>
    </row>
    <row r="10" spans="2:8" ht="26.25" customHeight="1" x14ac:dyDescent="0.25">
      <c r="B10" s="79" t="s">
        <v>191</v>
      </c>
      <c r="C10" s="79" t="s">
        <v>64</v>
      </c>
      <c r="D10" s="73">
        <v>1</v>
      </c>
      <c r="E10" s="63" t="s">
        <v>192</v>
      </c>
      <c r="F10" s="73">
        <v>1</v>
      </c>
      <c r="G10" s="63" t="s">
        <v>197</v>
      </c>
      <c r="H10" s="63" t="s">
        <v>200</v>
      </c>
    </row>
    <row r="11" spans="2:8" x14ac:dyDescent="0.25">
      <c r="B11" s="79" t="s">
        <v>191</v>
      </c>
      <c r="C11" s="79" t="s">
        <v>64</v>
      </c>
      <c r="D11" s="73">
        <v>2</v>
      </c>
      <c r="E11" s="63" t="s">
        <v>192</v>
      </c>
      <c r="F11" s="73">
        <v>2</v>
      </c>
      <c r="G11" s="63" t="s">
        <v>193</v>
      </c>
      <c r="H11" s="63" t="s">
        <v>201</v>
      </c>
    </row>
    <row r="12" spans="2:8" x14ac:dyDescent="0.25">
      <c r="B12" s="79" t="s">
        <v>191</v>
      </c>
      <c r="C12" s="79" t="s">
        <v>64</v>
      </c>
      <c r="D12" s="73">
        <v>3</v>
      </c>
      <c r="E12" s="63" t="s">
        <v>192</v>
      </c>
      <c r="F12" s="73">
        <v>3</v>
      </c>
      <c r="G12" s="63" t="s">
        <v>194</v>
      </c>
      <c r="H12" s="63" t="s">
        <v>202</v>
      </c>
    </row>
    <row r="13" spans="2:8" x14ac:dyDescent="0.25">
      <c r="B13" s="79" t="s">
        <v>191</v>
      </c>
      <c r="C13" s="79" t="s">
        <v>64</v>
      </c>
      <c r="D13" s="73">
        <v>4</v>
      </c>
      <c r="E13" s="63" t="s">
        <v>192</v>
      </c>
      <c r="F13" s="73">
        <v>4</v>
      </c>
      <c r="G13" s="63" t="s">
        <v>195</v>
      </c>
      <c r="H13" s="63" t="s">
        <v>203</v>
      </c>
    </row>
    <row r="14" spans="2:8" ht="27" customHeight="1" x14ac:dyDescent="0.25">
      <c r="B14" s="79" t="s">
        <v>191</v>
      </c>
      <c r="C14" s="79" t="s">
        <v>64</v>
      </c>
      <c r="D14" s="73">
        <v>5</v>
      </c>
      <c r="E14" s="63" t="s">
        <v>192</v>
      </c>
      <c r="F14" s="73">
        <v>5</v>
      </c>
      <c r="G14" s="63" t="s">
        <v>196</v>
      </c>
      <c r="H14" s="63" t="s">
        <v>204</v>
      </c>
    </row>
    <row r="15" spans="2:8" ht="24" customHeight="1" x14ac:dyDescent="0.25">
      <c r="B15" s="11" t="s">
        <v>198</v>
      </c>
      <c r="C15" s="79" t="s">
        <v>56</v>
      </c>
      <c r="D15" s="73" t="s">
        <v>208</v>
      </c>
      <c r="E15" s="63" t="s">
        <v>199</v>
      </c>
      <c r="F15" s="73" t="s">
        <v>208</v>
      </c>
      <c r="G15" s="63" t="s">
        <v>223</v>
      </c>
      <c r="H15" s="63" t="s">
        <v>238</v>
      </c>
    </row>
    <row r="16" spans="2:8" x14ac:dyDescent="0.25">
      <c r="B16" s="11" t="s">
        <v>198</v>
      </c>
      <c r="C16" s="79" t="s">
        <v>56</v>
      </c>
      <c r="D16" s="73" t="s">
        <v>209</v>
      </c>
      <c r="E16" s="63" t="s">
        <v>199</v>
      </c>
      <c r="F16" s="73" t="s">
        <v>209</v>
      </c>
      <c r="G16" s="63" t="s">
        <v>224</v>
      </c>
      <c r="H16" s="63" t="s">
        <v>239</v>
      </c>
    </row>
    <row r="17" spans="2:8" x14ac:dyDescent="0.25">
      <c r="B17" s="11" t="s">
        <v>198</v>
      </c>
      <c r="C17" s="79" t="s">
        <v>56</v>
      </c>
      <c r="D17" s="73" t="s">
        <v>210</v>
      </c>
      <c r="E17" s="63" t="s">
        <v>199</v>
      </c>
      <c r="F17" s="73" t="s">
        <v>210</v>
      </c>
      <c r="G17" s="63" t="s">
        <v>225</v>
      </c>
      <c r="H17" s="63" t="s">
        <v>240</v>
      </c>
    </row>
    <row r="18" spans="2:8" x14ac:dyDescent="0.25">
      <c r="B18" s="11" t="s">
        <v>198</v>
      </c>
      <c r="C18" s="79" t="s">
        <v>56</v>
      </c>
      <c r="D18" s="73" t="s">
        <v>211</v>
      </c>
      <c r="E18" s="63" t="s">
        <v>199</v>
      </c>
      <c r="F18" s="73" t="s">
        <v>211</v>
      </c>
      <c r="G18" s="63" t="s">
        <v>226</v>
      </c>
      <c r="H18" s="63" t="s">
        <v>241</v>
      </c>
    </row>
    <row r="19" spans="2:8" x14ac:dyDescent="0.25">
      <c r="B19" s="11" t="s">
        <v>198</v>
      </c>
      <c r="C19" s="79" t="s">
        <v>56</v>
      </c>
      <c r="D19" s="73" t="s">
        <v>212</v>
      </c>
      <c r="E19" s="63" t="s">
        <v>199</v>
      </c>
      <c r="F19" s="73" t="s">
        <v>212</v>
      </c>
      <c r="G19" s="63" t="s">
        <v>227</v>
      </c>
      <c r="H19" s="63" t="s">
        <v>249</v>
      </c>
    </row>
    <row r="20" spans="2:8" x14ac:dyDescent="0.25">
      <c r="B20" s="11" t="s">
        <v>198</v>
      </c>
      <c r="C20" s="79" t="s">
        <v>56</v>
      </c>
      <c r="D20" s="73" t="s">
        <v>213</v>
      </c>
      <c r="E20" s="63" t="s">
        <v>199</v>
      </c>
      <c r="F20" s="73" t="s">
        <v>213</v>
      </c>
      <c r="G20" s="63" t="s">
        <v>228</v>
      </c>
      <c r="H20" s="63" t="s">
        <v>250</v>
      </c>
    </row>
    <row r="21" spans="2:8" x14ac:dyDescent="0.25">
      <c r="B21" s="11" t="s">
        <v>198</v>
      </c>
      <c r="C21" s="79" t="s">
        <v>56</v>
      </c>
      <c r="D21" s="73" t="s">
        <v>214</v>
      </c>
      <c r="E21" s="63" t="s">
        <v>199</v>
      </c>
      <c r="F21" s="73" t="s">
        <v>214</v>
      </c>
      <c r="G21" s="63" t="s">
        <v>229</v>
      </c>
      <c r="H21" s="63" t="s">
        <v>251</v>
      </c>
    </row>
    <row r="22" spans="2:8" x14ac:dyDescent="0.25">
      <c r="B22" s="11" t="s">
        <v>198</v>
      </c>
      <c r="C22" s="79" t="s">
        <v>56</v>
      </c>
      <c r="D22" s="73" t="s">
        <v>215</v>
      </c>
      <c r="E22" s="63" t="s">
        <v>199</v>
      </c>
      <c r="F22" s="73" t="s">
        <v>215</v>
      </c>
      <c r="G22" s="63" t="s">
        <v>230</v>
      </c>
      <c r="H22" s="63" t="s">
        <v>242</v>
      </c>
    </row>
    <row r="23" spans="2:8" x14ac:dyDescent="0.25">
      <c r="B23" s="11" t="s">
        <v>198</v>
      </c>
      <c r="C23" s="79" t="s">
        <v>56</v>
      </c>
      <c r="D23" s="73" t="s">
        <v>216</v>
      </c>
      <c r="E23" s="63" t="s">
        <v>199</v>
      </c>
      <c r="F23" s="73" t="s">
        <v>216</v>
      </c>
      <c r="G23" s="63" t="s">
        <v>231</v>
      </c>
      <c r="H23" s="63" t="s">
        <v>252</v>
      </c>
    </row>
    <row r="24" spans="2:8" x14ac:dyDescent="0.25">
      <c r="B24" s="11" t="s">
        <v>198</v>
      </c>
      <c r="C24" s="79" t="s">
        <v>56</v>
      </c>
      <c r="D24" s="73" t="s">
        <v>217</v>
      </c>
      <c r="E24" s="63" t="s">
        <v>199</v>
      </c>
      <c r="F24" s="73" t="s">
        <v>217</v>
      </c>
      <c r="G24" s="63" t="s">
        <v>232</v>
      </c>
      <c r="H24" s="63" t="s">
        <v>243</v>
      </c>
    </row>
    <row r="25" spans="2:8" x14ac:dyDescent="0.25">
      <c r="B25" s="11" t="s">
        <v>198</v>
      </c>
      <c r="C25" s="79" t="s">
        <v>56</v>
      </c>
      <c r="D25" s="73" t="s">
        <v>218</v>
      </c>
      <c r="E25" s="63" t="s">
        <v>199</v>
      </c>
      <c r="F25" s="73" t="s">
        <v>218</v>
      </c>
      <c r="G25" s="63" t="s">
        <v>233</v>
      </c>
      <c r="H25" s="63" t="s">
        <v>244</v>
      </c>
    </row>
    <row r="26" spans="2:8" x14ac:dyDescent="0.25">
      <c r="B26" s="11" t="s">
        <v>198</v>
      </c>
      <c r="C26" s="79" t="s">
        <v>56</v>
      </c>
      <c r="D26" s="73" t="s">
        <v>219</v>
      </c>
      <c r="E26" s="63" t="s">
        <v>199</v>
      </c>
      <c r="F26" s="73" t="s">
        <v>219</v>
      </c>
      <c r="G26" s="63" t="s">
        <v>234</v>
      </c>
      <c r="H26" s="63" t="s">
        <v>245</v>
      </c>
    </row>
    <row r="27" spans="2:8" x14ac:dyDescent="0.25">
      <c r="B27" s="11" t="s">
        <v>198</v>
      </c>
      <c r="C27" s="79" t="s">
        <v>56</v>
      </c>
      <c r="D27" s="73" t="s">
        <v>220</v>
      </c>
      <c r="E27" s="63" t="s">
        <v>199</v>
      </c>
      <c r="F27" s="73" t="s">
        <v>220</v>
      </c>
      <c r="G27" s="63" t="s">
        <v>235</v>
      </c>
      <c r="H27" s="63" t="s">
        <v>246</v>
      </c>
    </row>
    <row r="28" spans="2:8" x14ac:dyDescent="0.25">
      <c r="B28" s="11" t="s">
        <v>198</v>
      </c>
      <c r="C28" s="79" t="s">
        <v>56</v>
      </c>
      <c r="D28" s="73" t="s">
        <v>221</v>
      </c>
      <c r="E28" s="63" t="s">
        <v>199</v>
      </c>
      <c r="F28" s="73" t="s">
        <v>221</v>
      </c>
      <c r="G28" s="63" t="s">
        <v>236</v>
      </c>
      <c r="H28" s="63" t="s">
        <v>247</v>
      </c>
    </row>
    <row r="29" spans="2:8" x14ac:dyDescent="0.25">
      <c r="B29" s="11" t="s">
        <v>198</v>
      </c>
      <c r="C29" s="79" t="s">
        <v>56</v>
      </c>
      <c r="D29" s="73" t="s">
        <v>222</v>
      </c>
      <c r="E29" s="63" t="s">
        <v>199</v>
      </c>
      <c r="F29" s="73" t="s">
        <v>222</v>
      </c>
      <c r="G29" s="63" t="s">
        <v>237</v>
      </c>
      <c r="H29" s="63" t="s">
        <v>248</v>
      </c>
    </row>
    <row r="30" spans="2:8" x14ac:dyDescent="0.25">
      <c r="B30" s="11" t="s">
        <v>207</v>
      </c>
      <c r="C30" s="79" t="s">
        <v>56</v>
      </c>
      <c r="D30" s="73" t="s">
        <v>289</v>
      </c>
      <c r="E30" s="4" t="s">
        <v>325</v>
      </c>
      <c r="F30" s="81" t="s">
        <v>289</v>
      </c>
      <c r="G30" s="80" t="s">
        <v>253</v>
      </c>
      <c r="H30" s="63" t="s">
        <v>326</v>
      </c>
    </row>
    <row r="31" spans="2:8" x14ac:dyDescent="0.25">
      <c r="B31" s="11" t="s">
        <v>207</v>
      </c>
      <c r="C31" s="79" t="s">
        <v>56</v>
      </c>
      <c r="D31" s="73" t="s">
        <v>290</v>
      </c>
      <c r="E31" s="4" t="s">
        <v>325</v>
      </c>
      <c r="F31" s="81" t="s">
        <v>290</v>
      </c>
      <c r="G31" s="80" t="s">
        <v>254</v>
      </c>
      <c r="H31" s="63" t="s">
        <v>327</v>
      </c>
    </row>
    <row r="32" spans="2:8" x14ac:dyDescent="0.25">
      <c r="B32" s="11" t="s">
        <v>207</v>
      </c>
      <c r="C32" s="79" t="s">
        <v>56</v>
      </c>
      <c r="D32" s="73" t="s">
        <v>291</v>
      </c>
      <c r="E32" s="4" t="s">
        <v>325</v>
      </c>
      <c r="F32" s="81" t="s">
        <v>291</v>
      </c>
      <c r="G32" s="80" t="s">
        <v>255</v>
      </c>
      <c r="H32" s="63" t="s">
        <v>328</v>
      </c>
    </row>
    <row r="33" spans="2:8" x14ac:dyDescent="0.25">
      <c r="B33" s="11" t="s">
        <v>207</v>
      </c>
      <c r="C33" s="79" t="s">
        <v>56</v>
      </c>
      <c r="D33" s="73" t="s">
        <v>292</v>
      </c>
      <c r="E33" s="4" t="s">
        <v>325</v>
      </c>
      <c r="F33" s="81" t="s">
        <v>292</v>
      </c>
      <c r="G33" s="80" t="s">
        <v>256</v>
      </c>
      <c r="H33" s="63" t="s">
        <v>329</v>
      </c>
    </row>
    <row r="34" spans="2:8" x14ac:dyDescent="0.25">
      <c r="B34" s="11" t="s">
        <v>207</v>
      </c>
      <c r="C34" s="79" t="s">
        <v>56</v>
      </c>
      <c r="D34" s="73" t="s">
        <v>293</v>
      </c>
      <c r="E34" s="4" t="s">
        <v>325</v>
      </c>
      <c r="F34" s="81" t="s">
        <v>293</v>
      </c>
      <c r="G34" s="80" t="s">
        <v>257</v>
      </c>
      <c r="H34" s="63" t="s">
        <v>330</v>
      </c>
    </row>
    <row r="35" spans="2:8" x14ac:dyDescent="0.25">
      <c r="B35" s="11" t="s">
        <v>207</v>
      </c>
      <c r="C35" s="79" t="s">
        <v>56</v>
      </c>
      <c r="D35" s="73" t="s">
        <v>294</v>
      </c>
      <c r="E35" s="4" t="s">
        <v>325</v>
      </c>
      <c r="F35" s="81" t="s">
        <v>294</v>
      </c>
      <c r="G35" s="80" t="s">
        <v>258</v>
      </c>
      <c r="H35" s="63" t="s">
        <v>331</v>
      </c>
    </row>
    <row r="36" spans="2:8" x14ac:dyDescent="0.25">
      <c r="B36" s="11" t="s">
        <v>207</v>
      </c>
      <c r="C36" s="79" t="s">
        <v>56</v>
      </c>
      <c r="D36" s="73" t="s">
        <v>295</v>
      </c>
      <c r="E36" s="4" t="s">
        <v>325</v>
      </c>
      <c r="F36" s="81" t="s">
        <v>295</v>
      </c>
      <c r="G36" s="80" t="s">
        <v>259</v>
      </c>
      <c r="H36" s="63" t="s">
        <v>332</v>
      </c>
    </row>
    <row r="37" spans="2:8" x14ac:dyDescent="0.25">
      <c r="B37" s="11" t="s">
        <v>207</v>
      </c>
      <c r="C37" s="79" t="s">
        <v>56</v>
      </c>
      <c r="D37" s="73" t="s">
        <v>296</v>
      </c>
      <c r="E37" s="4" t="s">
        <v>325</v>
      </c>
      <c r="F37" s="81" t="s">
        <v>296</v>
      </c>
      <c r="G37" s="80" t="s">
        <v>260</v>
      </c>
      <c r="H37" s="63" t="s">
        <v>333</v>
      </c>
    </row>
    <row r="38" spans="2:8" x14ac:dyDescent="0.25">
      <c r="B38" s="11" t="s">
        <v>207</v>
      </c>
      <c r="C38" s="79" t="s">
        <v>56</v>
      </c>
      <c r="D38" s="73" t="s">
        <v>297</v>
      </c>
      <c r="E38" s="4" t="s">
        <v>325</v>
      </c>
      <c r="F38" s="81" t="s">
        <v>297</v>
      </c>
      <c r="G38" s="80" t="s">
        <v>261</v>
      </c>
      <c r="H38" s="63" t="s">
        <v>334</v>
      </c>
    </row>
    <row r="39" spans="2:8" x14ac:dyDescent="0.25">
      <c r="B39" s="11" t="s">
        <v>207</v>
      </c>
      <c r="C39" s="79" t="s">
        <v>56</v>
      </c>
      <c r="D39" s="73" t="s">
        <v>298</v>
      </c>
      <c r="E39" s="4" t="s">
        <v>325</v>
      </c>
      <c r="F39" s="81" t="s">
        <v>298</v>
      </c>
      <c r="G39" s="80" t="s">
        <v>262</v>
      </c>
      <c r="H39" s="63" t="s">
        <v>335</v>
      </c>
    </row>
    <row r="40" spans="2:8" x14ac:dyDescent="0.25">
      <c r="B40" s="11" t="s">
        <v>207</v>
      </c>
      <c r="C40" s="79" t="s">
        <v>56</v>
      </c>
      <c r="D40" s="73" t="s">
        <v>299</v>
      </c>
      <c r="E40" s="4" t="s">
        <v>325</v>
      </c>
      <c r="F40" s="81" t="s">
        <v>299</v>
      </c>
      <c r="G40" s="80" t="s">
        <v>263</v>
      </c>
      <c r="H40" s="63" t="s">
        <v>336</v>
      </c>
    </row>
    <row r="41" spans="2:8" x14ac:dyDescent="0.25">
      <c r="B41" s="11" t="s">
        <v>207</v>
      </c>
      <c r="C41" s="79" t="s">
        <v>56</v>
      </c>
      <c r="D41" s="73" t="s">
        <v>300</v>
      </c>
      <c r="E41" s="4" t="s">
        <v>325</v>
      </c>
      <c r="F41" s="81" t="s">
        <v>300</v>
      </c>
      <c r="G41" s="80" t="s">
        <v>264</v>
      </c>
      <c r="H41" s="63" t="s">
        <v>337</v>
      </c>
    </row>
    <row r="42" spans="2:8" x14ac:dyDescent="0.25">
      <c r="B42" s="11" t="s">
        <v>207</v>
      </c>
      <c r="C42" s="79" t="s">
        <v>56</v>
      </c>
      <c r="D42" s="73" t="s">
        <v>301</v>
      </c>
      <c r="E42" s="4" t="s">
        <v>325</v>
      </c>
      <c r="F42" s="81" t="s">
        <v>301</v>
      </c>
      <c r="G42" s="80" t="s">
        <v>265</v>
      </c>
      <c r="H42" s="63" t="s">
        <v>338</v>
      </c>
    </row>
    <row r="43" spans="2:8" x14ac:dyDescent="0.25">
      <c r="B43" s="11" t="s">
        <v>207</v>
      </c>
      <c r="C43" s="79" t="s">
        <v>56</v>
      </c>
      <c r="D43" s="73" t="s">
        <v>302</v>
      </c>
      <c r="E43" s="4" t="s">
        <v>325</v>
      </c>
      <c r="F43" s="81" t="s">
        <v>302</v>
      </c>
      <c r="G43" s="80" t="s">
        <v>266</v>
      </c>
      <c r="H43" s="63" t="s">
        <v>339</v>
      </c>
    </row>
    <row r="44" spans="2:8" x14ac:dyDescent="0.25">
      <c r="B44" s="11" t="s">
        <v>207</v>
      </c>
      <c r="C44" s="79" t="s">
        <v>56</v>
      </c>
      <c r="D44" s="73" t="s">
        <v>303</v>
      </c>
      <c r="E44" s="4" t="s">
        <v>325</v>
      </c>
      <c r="F44" s="81" t="s">
        <v>303</v>
      </c>
      <c r="G44" s="80" t="s">
        <v>267</v>
      </c>
      <c r="H44" s="63" t="s">
        <v>340</v>
      </c>
    </row>
    <row r="45" spans="2:8" x14ac:dyDescent="0.25">
      <c r="B45" s="11" t="s">
        <v>207</v>
      </c>
      <c r="C45" s="79" t="s">
        <v>56</v>
      </c>
      <c r="D45" s="73" t="s">
        <v>304</v>
      </c>
      <c r="E45" s="4" t="s">
        <v>325</v>
      </c>
      <c r="F45" s="81" t="s">
        <v>304</v>
      </c>
      <c r="G45" s="80" t="s">
        <v>268</v>
      </c>
      <c r="H45" s="63" t="s">
        <v>341</v>
      </c>
    </row>
    <row r="46" spans="2:8" x14ac:dyDescent="0.25">
      <c r="B46" s="11" t="s">
        <v>207</v>
      </c>
      <c r="C46" s="79" t="s">
        <v>56</v>
      </c>
      <c r="D46" s="73" t="s">
        <v>305</v>
      </c>
      <c r="E46" s="4" t="s">
        <v>325</v>
      </c>
      <c r="F46" s="81" t="s">
        <v>305</v>
      </c>
      <c r="G46" s="80" t="s">
        <v>269</v>
      </c>
      <c r="H46" s="63" t="s">
        <v>342</v>
      </c>
    </row>
    <row r="47" spans="2:8" x14ac:dyDescent="0.25">
      <c r="B47" s="11" t="s">
        <v>207</v>
      </c>
      <c r="C47" s="79" t="s">
        <v>56</v>
      </c>
      <c r="D47" s="73" t="s">
        <v>306</v>
      </c>
      <c r="E47" s="4" t="s">
        <v>325</v>
      </c>
      <c r="F47" s="81" t="s">
        <v>306</v>
      </c>
      <c r="G47" s="80" t="s">
        <v>270</v>
      </c>
      <c r="H47" s="63" t="s">
        <v>343</v>
      </c>
    </row>
    <row r="48" spans="2:8" x14ac:dyDescent="0.25">
      <c r="B48" s="11" t="s">
        <v>207</v>
      </c>
      <c r="C48" s="79" t="s">
        <v>56</v>
      </c>
      <c r="D48" s="73" t="s">
        <v>307</v>
      </c>
      <c r="E48" s="4" t="s">
        <v>325</v>
      </c>
      <c r="F48" s="81" t="s">
        <v>307</v>
      </c>
      <c r="G48" s="80" t="s">
        <v>271</v>
      </c>
      <c r="H48" s="63" t="s">
        <v>344</v>
      </c>
    </row>
    <row r="49" spans="2:8" x14ac:dyDescent="0.25">
      <c r="B49" s="11" t="s">
        <v>207</v>
      </c>
      <c r="C49" s="79" t="s">
        <v>56</v>
      </c>
      <c r="D49" s="73" t="s">
        <v>308</v>
      </c>
      <c r="E49" s="4" t="s">
        <v>325</v>
      </c>
      <c r="F49" s="81" t="s">
        <v>308</v>
      </c>
      <c r="G49" s="80" t="s">
        <v>272</v>
      </c>
      <c r="H49" s="63" t="s">
        <v>345</v>
      </c>
    </row>
    <row r="50" spans="2:8" x14ac:dyDescent="0.25">
      <c r="B50" s="11" t="s">
        <v>207</v>
      </c>
      <c r="C50" s="79" t="s">
        <v>56</v>
      </c>
      <c r="D50" s="73" t="s">
        <v>309</v>
      </c>
      <c r="E50" s="4" t="s">
        <v>325</v>
      </c>
      <c r="F50" s="81" t="s">
        <v>309</v>
      </c>
      <c r="G50" s="80" t="s">
        <v>273</v>
      </c>
      <c r="H50" s="63" t="s">
        <v>346</v>
      </c>
    </row>
    <row r="51" spans="2:8" x14ac:dyDescent="0.25">
      <c r="B51" s="11" t="s">
        <v>207</v>
      </c>
      <c r="C51" s="79" t="s">
        <v>56</v>
      </c>
      <c r="D51" s="73" t="s">
        <v>310</v>
      </c>
      <c r="E51" s="4" t="s">
        <v>325</v>
      </c>
      <c r="F51" s="81" t="s">
        <v>310</v>
      </c>
      <c r="G51" s="80" t="s">
        <v>274</v>
      </c>
      <c r="H51" s="63" t="s">
        <v>347</v>
      </c>
    </row>
    <row r="52" spans="2:8" x14ac:dyDescent="0.25">
      <c r="B52" s="11" t="s">
        <v>207</v>
      </c>
      <c r="C52" s="79" t="s">
        <v>56</v>
      </c>
      <c r="D52" s="73" t="s">
        <v>311</v>
      </c>
      <c r="E52" s="4" t="s">
        <v>325</v>
      </c>
      <c r="F52" s="81" t="s">
        <v>311</v>
      </c>
      <c r="G52" s="80" t="s">
        <v>275</v>
      </c>
      <c r="H52" s="63" t="s">
        <v>348</v>
      </c>
    </row>
    <row r="53" spans="2:8" x14ac:dyDescent="0.25">
      <c r="B53" s="11" t="s">
        <v>207</v>
      </c>
      <c r="C53" s="79" t="s">
        <v>56</v>
      </c>
      <c r="D53" s="73" t="s">
        <v>312</v>
      </c>
      <c r="E53" s="4" t="s">
        <v>325</v>
      </c>
      <c r="F53" s="81" t="s">
        <v>312</v>
      </c>
      <c r="G53" s="80" t="s">
        <v>276</v>
      </c>
      <c r="H53" s="63" t="s">
        <v>349</v>
      </c>
    </row>
    <row r="54" spans="2:8" x14ac:dyDescent="0.25">
      <c r="B54" s="11" t="s">
        <v>207</v>
      </c>
      <c r="C54" s="79" t="s">
        <v>56</v>
      </c>
      <c r="D54" s="73" t="s">
        <v>313</v>
      </c>
      <c r="E54" s="4" t="s">
        <v>325</v>
      </c>
      <c r="F54" s="81" t="s">
        <v>313</v>
      </c>
      <c r="G54" s="80" t="s">
        <v>277</v>
      </c>
      <c r="H54" s="63" t="s">
        <v>350</v>
      </c>
    </row>
    <row r="55" spans="2:8" x14ac:dyDescent="0.25">
      <c r="B55" s="11" t="s">
        <v>207</v>
      </c>
      <c r="C55" s="79" t="s">
        <v>56</v>
      </c>
      <c r="D55" s="73" t="s">
        <v>314</v>
      </c>
      <c r="E55" s="4" t="s">
        <v>325</v>
      </c>
      <c r="F55" s="81" t="s">
        <v>314</v>
      </c>
      <c r="G55" s="80" t="s">
        <v>278</v>
      </c>
      <c r="H55" s="63" t="s">
        <v>351</v>
      </c>
    </row>
    <row r="56" spans="2:8" x14ac:dyDescent="0.25">
      <c r="B56" s="11" t="s">
        <v>207</v>
      </c>
      <c r="C56" s="79" t="s">
        <v>56</v>
      </c>
      <c r="D56" s="73" t="s">
        <v>315</v>
      </c>
      <c r="E56" s="4" t="s">
        <v>325</v>
      </c>
      <c r="F56" s="81" t="s">
        <v>315</v>
      </c>
      <c r="G56" s="80" t="s">
        <v>279</v>
      </c>
      <c r="H56" s="63" t="s">
        <v>352</v>
      </c>
    </row>
    <row r="57" spans="2:8" x14ac:dyDescent="0.25">
      <c r="B57" s="11" t="s">
        <v>207</v>
      </c>
      <c r="C57" s="79" t="s">
        <v>56</v>
      </c>
      <c r="D57" s="73" t="s">
        <v>316</v>
      </c>
      <c r="E57" s="4" t="s">
        <v>325</v>
      </c>
      <c r="F57" s="81" t="s">
        <v>316</v>
      </c>
      <c r="G57" s="80" t="s">
        <v>280</v>
      </c>
      <c r="H57" s="63" t="s">
        <v>353</v>
      </c>
    </row>
    <row r="58" spans="2:8" x14ac:dyDescent="0.25">
      <c r="B58" s="11" t="s">
        <v>207</v>
      </c>
      <c r="C58" s="79" t="s">
        <v>56</v>
      </c>
      <c r="D58" s="73" t="s">
        <v>317</v>
      </c>
      <c r="E58" s="4" t="s">
        <v>325</v>
      </c>
      <c r="F58" s="81" t="s">
        <v>317</v>
      </c>
      <c r="G58" s="80" t="s">
        <v>281</v>
      </c>
      <c r="H58" s="63" t="s">
        <v>354</v>
      </c>
    </row>
    <row r="59" spans="2:8" x14ac:dyDescent="0.25">
      <c r="B59" s="11" t="s">
        <v>207</v>
      </c>
      <c r="C59" s="79" t="s">
        <v>56</v>
      </c>
      <c r="D59" s="73" t="s">
        <v>318</v>
      </c>
      <c r="E59" s="4" t="s">
        <v>325</v>
      </c>
      <c r="F59" s="81" t="s">
        <v>318</v>
      </c>
      <c r="G59" s="80" t="s">
        <v>282</v>
      </c>
      <c r="H59" s="63" t="s">
        <v>355</v>
      </c>
    </row>
    <row r="60" spans="2:8" x14ac:dyDescent="0.25">
      <c r="B60" s="11" t="s">
        <v>207</v>
      </c>
      <c r="C60" s="79" t="s">
        <v>56</v>
      </c>
      <c r="D60" s="73" t="s">
        <v>319</v>
      </c>
      <c r="E60" s="4" t="s">
        <v>325</v>
      </c>
      <c r="F60" s="81" t="s">
        <v>319</v>
      </c>
      <c r="G60" s="80" t="s">
        <v>283</v>
      </c>
      <c r="H60" s="63" t="s">
        <v>356</v>
      </c>
    </row>
    <row r="61" spans="2:8" x14ac:dyDescent="0.25">
      <c r="B61" s="11" t="s">
        <v>207</v>
      </c>
      <c r="C61" s="79" t="s">
        <v>56</v>
      </c>
      <c r="D61" s="73" t="s">
        <v>320</v>
      </c>
      <c r="E61" s="4" t="s">
        <v>325</v>
      </c>
      <c r="F61" s="81" t="s">
        <v>320</v>
      </c>
      <c r="G61" s="80" t="s">
        <v>284</v>
      </c>
      <c r="H61" s="63" t="s">
        <v>357</v>
      </c>
    </row>
    <row r="62" spans="2:8" x14ac:dyDescent="0.25">
      <c r="B62" s="11" t="s">
        <v>207</v>
      </c>
      <c r="C62" s="79" t="s">
        <v>56</v>
      </c>
      <c r="D62" s="73" t="s">
        <v>321</v>
      </c>
      <c r="E62" s="4" t="s">
        <v>325</v>
      </c>
      <c r="F62" s="81" t="s">
        <v>321</v>
      </c>
      <c r="G62" s="80" t="s">
        <v>285</v>
      </c>
      <c r="H62" s="63" t="s">
        <v>358</v>
      </c>
    </row>
    <row r="63" spans="2:8" x14ac:dyDescent="0.25">
      <c r="B63" s="11" t="s">
        <v>207</v>
      </c>
      <c r="C63" s="79" t="s">
        <v>56</v>
      </c>
      <c r="D63" s="73" t="s">
        <v>322</v>
      </c>
      <c r="E63" s="4" t="s">
        <v>325</v>
      </c>
      <c r="F63" s="81" t="s">
        <v>322</v>
      </c>
      <c r="G63" s="80" t="s">
        <v>286</v>
      </c>
      <c r="H63" s="63" t="s">
        <v>359</v>
      </c>
    </row>
    <row r="64" spans="2:8" x14ac:dyDescent="0.25">
      <c r="B64" s="11" t="s">
        <v>207</v>
      </c>
      <c r="C64" s="79" t="s">
        <v>56</v>
      </c>
      <c r="D64" s="73" t="s">
        <v>323</v>
      </c>
      <c r="E64" s="4" t="s">
        <v>325</v>
      </c>
      <c r="F64" s="81" t="s">
        <v>323</v>
      </c>
      <c r="G64" s="80" t="s">
        <v>287</v>
      </c>
      <c r="H64" s="63" t="s">
        <v>360</v>
      </c>
    </row>
    <row r="65" spans="2:8" x14ac:dyDescent="0.25">
      <c r="B65" s="11" t="s">
        <v>207</v>
      </c>
      <c r="C65" s="79" t="s">
        <v>56</v>
      </c>
      <c r="D65" s="73" t="s">
        <v>324</v>
      </c>
      <c r="E65" s="4" t="s">
        <v>325</v>
      </c>
      <c r="F65" s="81" t="s">
        <v>324</v>
      </c>
      <c r="G65" s="80" t="s">
        <v>288</v>
      </c>
      <c r="H65" s="63" t="s">
        <v>361</v>
      </c>
    </row>
    <row r="66" spans="2:8" x14ac:dyDescent="0.25">
      <c r="B66" s="11" t="s">
        <v>362</v>
      </c>
      <c r="C66" s="79" t="s">
        <v>56</v>
      </c>
      <c r="D66" s="81" t="s">
        <v>364</v>
      </c>
      <c r="E66" s="4" t="s">
        <v>363</v>
      </c>
      <c r="F66" s="81" t="s">
        <v>364</v>
      </c>
      <c r="G66" s="80" t="s">
        <v>391</v>
      </c>
      <c r="H66" s="63" t="s">
        <v>418</v>
      </c>
    </row>
    <row r="67" spans="2:8" x14ac:dyDescent="0.25">
      <c r="B67" s="11" t="s">
        <v>362</v>
      </c>
      <c r="C67" s="79" t="s">
        <v>56</v>
      </c>
      <c r="D67" s="81" t="s">
        <v>365</v>
      </c>
      <c r="E67" s="4" t="s">
        <v>363</v>
      </c>
      <c r="F67" s="81" t="s">
        <v>365</v>
      </c>
      <c r="G67" s="80" t="s">
        <v>392</v>
      </c>
      <c r="H67" s="63" t="s">
        <v>419</v>
      </c>
    </row>
    <row r="68" spans="2:8" x14ac:dyDescent="0.25">
      <c r="B68" s="11" t="s">
        <v>362</v>
      </c>
      <c r="C68" s="79" t="s">
        <v>56</v>
      </c>
      <c r="D68" s="81" t="s">
        <v>366</v>
      </c>
      <c r="E68" s="4" t="s">
        <v>363</v>
      </c>
      <c r="F68" s="81" t="s">
        <v>366</v>
      </c>
      <c r="G68" s="80" t="s">
        <v>393</v>
      </c>
      <c r="H68" s="63" t="s">
        <v>420</v>
      </c>
    </row>
    <row r="69" spans="2:8" x14ac:dyDescent="0.25">
      <c r="B69" s="11" t="s">
        <v>362</v>
      </c>
      <c r="C69" s="79" t="s">
        <v>56</v>
      </c>
      <c r="D69" s="81" t="s">
        <v>367</v>
      </c>
      <c r="E69" s="4" t="s">
        <v>363</v>
      </c>
      <c r="F69" s="81" t="s">
        <v>367</v>
      </c>
      <c r="G69" s="80" t="s">
        <v>394</v>
      </c>
      <c r="H69" s="63" t="s">
        <v>421</v>
      </c>
    </row>
    <row r="70" spans="2:8" x14ac:dyDescent="0.25">
      <c r="B70" s="11" t="s">
        <v>362</v>
      </c>
      <c r="C70" s="79" t="s">
        <v>56</v>
      </c>
      <c r="D70" s="81" t="s">
        <v>368</v>
      </c>
      <c r="E70" s="4" t="s">
        <v>363</v>
      </c>
      <c r="F70" s="81" t="s">
        <v>368</v>
      </c>
      <c r="G70" s="80" t="s">
        <v>395</v>
      </c>
      <c r="H70" s="63" t="s">
        <v>422</v>
      </c>
    </row>
    <row r="71" spans="2:8" x14ac:dyDescent="0.25">
      <c r="B71" s="11" t="s">
        <v>362</v>
      </c>
      <c r="C71" s="79" t="s">
        <v>56</v>
      </c>
      <c r="D71" s="81" t="s">
        <v>369</v>
      </c>
      <c r="E71" s="4" t="s">
        <v>363</v>
      </c>
      <c r="F71" s="81" t="s">
        <v>369</v>
      </c>
      <c r="G71" s="80" t="s">
        <v>396</v>
      </c>
      <c r="H71" s="63" t="s">
        <v>423</v>
      </c>
    </row>
    <row r="72" spans="2:8" x14ac:dyDescent="0.25">
      <c r="B72" s="11" t="s">
        <v>362</v>
      </c>
      <c r="C72" s="79" t="s">
        <v>56</v>
      </c>
      <c r="D72" s="81" t="s">
        <v>370</v>
      </c>
      <c r="E72" s="4" t="s">
        <v>363</v>
      </c>
      <c r="F72" s="81" t="s">
        <v>370</v>
      </c>
      <c r="G72" s="80" t="s">
        <v>397</v>
      </c>
      <c r="H72" s="63" t="s">
        <v>424</v>
      </c>
    </row>
    <row r="73" spans="2:8" x14ac:dyDescent="0.25">
      <c r="B73" s="11" t="s">
        <v>362</v>
      </c>
      <c r="C73" s="79" t="s">
        <v>56</v>
      </c>
      <c r="D73" s="81" t="s">
        <v>371</v>
      </c>
      <c r="E73" s="4" t="s">
        <v>363</v>
      </c>
      <c r="F73" s="81" t="s">
        <v>371</v>
      </c>
      <c r="G73" s="80" t="s">
        <v>398</v>
      </c>
      <c r="H73" s="63" t="s">
        <v>425</v>
      </c>
    </row>
    <row r="74" spans="2:8" x14ac:dyDescent="0.25">
      <c r="B74" s="11" t="s">
        <v>362</v>
      </c>
      <c r="C74" s="79" t="s">
        <v>56</v>
      </c>
      <c r="D74" s="81" t="s">
        <v>372</v>
      </c>
      <c r="E74" s="4" t="s">
        <v>363</v>
      </c>
      <c r="F74" s="81" t="s">
        <v>372</v>
      </c>
      <c r="G74" s="80" t="s">
        <v>399</v>
      </c>
      <c r="H74" s="63" t="s">
        <v>426</v>
      </c>
    </row>
    <row r="75" spans="2:8" x14ac:dyDescent="0.25">
      <c r="B75" s="11" t="s">
        <v>362</v>
      </c>
      <c r="C75" s="79" t="s">
        <v>56</v>
      </c>
      <c r="D75" s="81" t="s">
        <v>373</v>
      </c>
      <c r="E75" s="4" t="s">
        <v>363</v>
      </c>
      <c r="F75" s="81" t="s">
        <v>373</v>
      </c>
      <c r="G75" s="80" t="s">
        <v>400</v>
      </c>
      <c r="H75" s="63" t="s">
        <v>427</v>
      </c>
    </row>
    <row r="76" spans="2:8" x14ac:dyDescent="0.25">
      <c r="B76" s="11" t="s">
        <v>362</v>
      </c>
      <c r="C76" s="79" t="s">
        <v>56</v>
      </c>
      <c r="D76" s="81" t="s">
        <v>374</v>
      </c>
      <c r="E76" s="4" t="s">
        <v>363</v>
      </c>
      <c r="F76" s="81" t="s">
        <v>374</v>
      </c>
      <c r="G76" s="80" t="s">
        <v>401</v>
      </c>
      <c r="H76" s="63" t="s">
        <v>428</v>
      </c>
    </row>
    <row r="77" spans="2:8" x14ac:dyDescent="0.25">
      <c r="B77" s="11" t="s">
        <v>362</v>
      </c>
      <c r="C77" s="79" t="s">
        <v>56</v>
      </c>
      <c r="D77" s="81" t="s">
        <v>375</v>
      </c>
      <c r="E77" s="4" t="s">
        <v>363</v>
      </c>
      <c r="F77" s="81" t="s">
        <v>375</v>
      </c>
      <c r="G77" s="80" t="s">
        <v>402</v>
      </c>
      <c r="H77" s="63" t="s">
        <v>429</v>
      </c>
    </row>
    <row r="78" spans="2:8" x14ac:dyDescent="0.25">
      <c r="B78" s="11" t="s">
        <v>362</v>
      </c>
      <c r="C78" s="79" t="s">
        <v>56</v>
      </c>
      <c r="D78" s="81" t="s">
        <v>376</v>
      </c>
      <c r="E78" s="4" t="s">
        <v>363</v>
      </c>
      <c r="F78" s="81" t="s">
        <v>376</v>
      </c>
      <c r="G78" s="80" t="s">
        <v>403</v>
      </c>
      <c r="H78" s="63" t="s">
        <v>430</v>
      </c>
    </row>
    <row r="79" spans="2:8" x14ac:dyDescent="0.25">
      <c r="B79" s="11" t="s">
        <v>362</v>
      </c>
      <c r="C79" s="79" t="s">
        <v>56</v>
      </c>
      <c r="D79" s="81" t="s">
        <v>377</v>
      </c>
      <c r="E79" s="4" t="s">
        <v>363</v>
      </c>
      <c r="F79" s="81" t="s">
        <v>377</v>
      </c>
      <c r="G79" s="80" t="s">
        <v>404</v>
      </c>
      <c r="H79" s="63" t="s">
        <v>431</v>
      </c>
    </row>
    <row r="80" spans="2:8" x14ac:dyDescent="0.25">
      <c r="B80" s="11" t="s">
        <v>362</v>
      </c>
      <c r="C80" s="79" t="s">
        <v>56</v>
      </c>
      <c r="D80" s="81" t="s">
        <v>378</v>
      </c>
      <c r="E80" s="4" t="s">
        <v>363</v>
      </c>
      <c r="F80" s="81" t="s">
        <v>378</v>
      </c>
      <c r="G80" s="80" t="s">
        <v>405</v>
      </c>
      <c r="H80" s="63" t="s">
        <v>432</v>
      </c>
    </row>
    <row r="81" spans="2:8" x14ac:dyDescent="0.25">
      <c r="B81" s="11" t="s">
        <v>362</v>
      </c>
      <c r="C81" s="79" t="s">
        <v>56</v>
      </c>
      <c r="D81" s="81" t="s">
        <v>379</v>
      </c>
      <c r="E81" s="4" t="s">
        <v>363</v>
      </c>
      <c r="F81" s="81" t="s">
        <v>379</v>
      </c>
      <c r="G81" s="80" t="s">
        <v>406</v>
      </c>
      <c r="H81" s="63" t="s">
        <v>433</v>
      </c>
    </row>
    <row r="82" spans="2:8" x14ac:dyDescent="0.25">
      <c r="B82" s="11" t="s">
        <v>362</v>
      </c>
      <c r="C82" s="79" t="s">
        <v>56</v>
      </c>
      <c r="D82" s="81" t="s">
        <v>380</v>
      </c>
      <c r="E82" s="4" t="s">
        <v>363</v>
      </c>
      <c r="F82" s="81" t="s">
        <v>380</v>
      </c>
      <c r="G82" s="80" t="s">
        <v>407</v>
      </c>
      <c r="H82" s="63" t="s">
        <v>434</v>
      </c>
    </row>
    <row r="83" spans="2:8" x14ac:dyDescent="0.25">
      <c r="B83" s="11" t="s">
        <v>362</v>
      </c>
      <c r="C83" s="79" t="s">
        <v>56</v>
      </c>
      <c r="D83" s="81" t="s">
        <v>381</v>
      </c>
      <c r="E83" s="4" t="s">
        <v>363</v>
      </c>
      <c r="F83" s="81" t="s">
        <v>381</v>
      </c>
      <c r="G83" s="80" t="s">
        <v>408</v>
      </c>
      <c r="H83" s="63" t="s">
        <v>435</v>
      </c>
    </row>
    <row r="84" spans="2:8" x14ac:dyDescent="0.25">
      <c r="B84" s="11" t="s">
        <v>362</v>
      </c>
      <c r="C84" s="79" t="s">
        <v>56</v>
      </c>
      <c r="D84" s="81" t="s">
        <v>382</v>
      </c>
      <c r="E84" s="4" t="s">
        <v>363</v>
      </c>
      <c r="F84" s="81" t="s">
        <v>382</v>
      </c>
      <c r="G84" s="80" t="s">
        <v>409</v>
      </c>
      <c r="H84" s="63" t="s">
        <v>436</v>
      </c>
    </row>
    <row r="85" spans="2:8" x14ac:dyDescent="0.25">
      <c r="B85" s="11" t="s">
        <v>362</v>
      </c>
      <c r="C85" s="79" t="s">
        <v>56</v>
      </c>
      <c r="D85" s="81" t="s">
        <v>383</v>
      </c>
      <c r="E85" s="4" t="s">
        <v>363</v>
      </c>
      <c r="F85" s="81" t="s">
        <v>383</v>
      </c>
      <c r="G85" s="80" t="s">
        <v>410</v>
      </c>
      <c r="H85" s="63" t="s">
        <v>437</v>
      </c>
    </row>
    <row r="86" spans="2:8" x14ac:dyDescent="0.25">
      <c r="B86" s="11" t="s">
        <v>362</v>
      </c>
      <c r="C86" s="79" t="s">
        <v>56</v>
      </c>
      <c r="D86" s="81" t="s">
        <v>384</v>
      </c>
      <c r="E86" s="4" t="s">
        <v>363</v>
      </c>
      <c r="F86" s="81" t="s">
        <v>384</v>
      </c>
      <c r="G86" s="80" t="s">
        <v>411</v>
      </c>
      <c r="H86" s="63" t="s">
        <v>438</v>
      </c>
    </row>
    <row r="87" spans="2:8" x14ac:dyDescent="0.25">
      <c r="B87" s="11" t="s">
        <v>362</v>
      </c>
      <c r="C87" s="79" t="s">
        <v>56</v>
      </c>
      <c r="D87" s="81" t="s">
        <v>385</v>
      </c>
      <c r="E87" s="4" t="s">
        <v>363</v>
      </c>
      <c r="F87" s="81" t="s">
        <v>385</v>
      </c>
      <c r="G87" s="80" t="s">
        <v>412</v>
      </c>
      <c r="H87" s="63" t="s">
        <v>439</v>
      </c>
    </row>
    <row r="88" spans="2:8" x14ac:dyDescent="0.25">
      <c r="B88" s="11" t="s">
        <v>362</v>
      </c>
      <c r="C88" s="79" t="s">
        <v>56</v>
      </c>
      <c r="D88" s="81" t="s">
        <v>386</v>
      </c>
      <c r="E88" s="4" t="s">
        <v>363</v>
      </c>
      <c r="F88" s="81" t="s">
        <v>386</v>
      </c>
      <c r="G88" s="80" t="s">
        <v>413</v>
      </c>
      <c r="H88" s="63" t="s">
        <v>440</v>
      </c>
    </row>
    <row r="89" spans="2:8" x14ac:dyDescent="0.25">
      <c r="B89" s="11" t="s">
        <v>362</v>
      </c>
      <c r="C89" s="79" t="s">
        <v>56</v>
      </c>
      <c r="D89" s="81" t="s">
        <v>387</v>
      </c>
      <c r="E89" s="4" t="s">
        <v>363</v>
      </c>
      <c r="F89" s="81" t="s">
        <v>387</v>
      </c>
      <c r="G89" s="80" t="s">
        <v>414</v>
      </c>
      <c r="H89" s="63" t="s">
        <v>441</v>
      </c>
    </row>
    <row r="90" spans="2:8" x14ac:dyDescent="0.25">
      <c r="B90" s="11" t="s">
        <v>362</v>
      </c>
      <c r="C90" s="79" t="s">
        <v>56</v>
      </c>
      <c r="D90" s="81" t="s">
        <v>388</v>
      </c>
      <c r="E90" s="4" t="s">
        <v>363</v>
      </c>
      <c r="F90" s="81" t="s">
        <v>388</v>
      </c>
      <c r="G90" s="80" t="s">
        <v>415</v>
      </c>
      <c r="H90" s="63" t="s">
        <v>442</v>
      </c>
    </row>
    <row r="91" spans="2:8" x14ac:dyDescent="0.25">
      <c r="B91" s="11" t="s">
        <v>362</v>
      </c>
      <c r="C91" s="79" t="s">
        <v>56</v>
      </c>
      <c r="D91" s="81" t="s">
        <v>389</v>
      </c>
      <c r="E91" s="4" t="s">
        <v>363</v>
      </c>
      <c r="F91" s="81" t="s">
        <v>389</v>
      </c>
      <c r="G91" s="80" t="s">
        <v>416</v>
      </c>
      <c r="H91" s="63" t="s">
        <v>443</v>
      </c>
    </row>
    <row r="92" spans="2:8" x14ac:dyDescent="0.25">
      <c r="B92" s="11" t="s">
        <v>362</v>
      </c>
      <c r="C92" s="79" t="s">
        <v>56</v>
      </c>
      <c r="D92" s="81" t="s">
        <v>390</v>
      </c>
      <c r="E92" s="4" t="s">
        <v>363</v>
      </c>
      <c r="F92" s="81" t="s">
        <v>390</v>
      </c>
      <c r="G92" s="80" t="s">
        <v>417</v>
      </c>
      <c r="H92" s="63" t="s">
        <v>444</v>
      </c>
    </row>
    <row r="93" spans="2:8" x14ac:dyDescent="0.25">
      <c r="B93" s="11" t="s">
        <v>471</v>
      </c>
      <c r="C93" s="79" t="s">
        <v>56</v>
      </c>
      <c r="D93" s="73">
        <v>1</v>
      </c>
      <c r="E93" s="4" t="s">
        <v>472</v>
      </c>
      <c r="F93" s="82">
        <v>1</v>
      </c>
      <c r="G93" s="51" t="s">
        <v>445</v>
      </c>
      <c r="H93" t="s">
        <v>473</v>
      </c>
    </row>
    <row r="94" spans="2:8" x14ac:dyDescent="0.25">
      <c r="B94" s="11" t="s">
        <v>471</v>
      </c>
      <c r="C94" s="79" t="s">
        <v>56</v>
      </c>
      <c r="D94" s="73">
        <v>2</v>
      </c>
      <c r="E94" s="4" t="s">
        <v>472</v>
      </c>
      <c r="F94" s="82">
        <v>2</v>
      </c>
      <c r="G94" s="28" t="s">
        <v>446</v>
      </c>
      <c r="H94" t="s">
        <v>474</v>
      </c>
    </row>
    <row r="95" spans="2:8" x14ac:dyDescent="0.25">
      <c r="B95" s="11" t="s">
        <v>471</v>
      </c>
      <c r="C95" s="79" t="s">
        <v>56</v>
      </c>
      <c r="D95" s="73">
        <v>3</v>
      </c>
      <c r="E95" s="4" t="s">
        <v>472</v>
      </c>
      <c r="F95" s="82">
        <v>3</v>
      </c>
      <c r="G95" s="28" t="s">
        <v>447</v>
      </c>
      <c r="H95" t="s">
        <v>475</v>
      </c>
    </row>
    <row r="96" spans="2:8" x14ac:dyDescent="0.25">
      <c r="B96" s="11" t="s">
        <v>471</v>
      </c>
      <c r="C96" s="79" t="s">
        <v>56</v>
      </c>
      <c r="D96" s="73">
        <v>4</v>
      </c>
      <c r="E96" s="4" t="s">
        <v>472</v>
      </c>
      <c r="F96" s="82">
        <v>4</v>
      </c>
      <c r="G96" s="28" t="s">
        <v>448</v>
      </c>
      <c r="H96" t="s">
        <v>476</v>
      </c>
    </row>
    <row r="97" spans="2:8" x14ac:dyDescent="0.25">
      <c r="B97" s="11" t="s">
        <v>471</v>
      </c>
      <c r="C97" s="79" t="s">
        <v>56</v>
      </c>
      <c r="D97" s="73">
        <v>5</v>
      </c>
      <c r="E97" s="4" t="s">
        <v>472</v>
      </c>
      <c r="F97" s="82">
        <v>5</v>
      </c>
      <c r="G97" s="28" t="s">
        <v>449</v>
      </c>
      <c r="H97" t="s">
        <v>477</v>
      </c>
    </row>
    <row r="98" spans="2:8" x14ac:dyDescent="0.25">
      <c r="B98" s="11" t="s">
        <v>471</v>
      </c>
      <c r="C98" s="79" t="s">
        <v>56</v>
      </c>
      <c r="D98" s="73">
        <v>6</v>
      </c>
      <c r="E98" s="4" t="s">
        <v>472</v>
      </c>
      <c r="F98" s="82">
        <v>6</v>
      </c>
      <c r="G98" s="28" t="s">
        <v>450</v>
      </c>
      <c r="H98" t="s">
        <v>478</v>
      </c>
    </row>
    <row r="99" spans="2:8" x14ac:dyDescent="0.25">
      <c r="B99" s="11" t="s">
        <v>471</v>
      </c>
      <c r="C99" s="79" t="s">
        <v>56</v>
      </c>
      <c r="D99" s="73">
        <v>7</v>
      </c>
      <c r="E99" s="4" t="s">
        <v>472</v>
      </c>
      <c r="F99" s="82">
        <v>7</v>
      </c>
      <c r="G99" s="28" t="s">
        <v>451</v>
      </c>
      <c r="H99" t="s">
        <v>479</v>
      </c>
    </row>
    <row r="100" spans="2:8" x14ac:dyDescent="0.25">
      <c r="B100" s="11" t="s">
        <v>471</v>
      </c>
      <c r="C100" s="79" t="s">
        <v>56</v>
      </c>
      <c r="D100" s="73">
        <v>8</v>
      </c>
      <c r="E100" s="4" t="s">
        <v>472</v>
      </c>
      <c r="F100" s="82">
        <v>8</v>
      </c>
      <c r="G100" s="28" t="s">
        <v>452</v>
      </c>
      <c r="H100" t="s">
        <v>480</v>
      </c>
    </row>
    <row r="101" spans="2:8" x14ac:dyDescent="0.25">
      <c r="B101" s="11" t="s">
        <v>471</v>
      </c>
      <c r="C101" s="79" t="s">
        <v>56</v>
      </c>
      <c r="D101" s="73">
        <v>9</v>
      </c>
      <c r="E101" s="4" t="s">
        <v>472</v>
      </c>
      <c r="F101" s="82">
        <v>9</v>
      </c>
      <c r="G101" s="28" t="s">
        <v>453</v>
      </c>
      <c r="H101" t="s">
        <v>481</v>
      </c>
    </row>
    <row r="102" spans="2:8" x14ac:dyDescent="0.25">
      <c r="B102" s="11" t="s">
        <v>471</v>
      </c>
      <c r="C102" s="79" t="s">
        <v>56</v>
      </c>
      <c r="D102" s="73">
        <v>10</v>
      </c>
      <c r="E102" s="4" t="s">
        <v>472</v>
      </c>
      <c r="F102" s="82">
        <v>10</v>
      </c>
      <c r="G102" s="28" t="s">
        <v>454</v>
      </c>
      <c r="H102" t="s">
        <v>482</v>
      </c>
    </row>
    <row r="103" spans="2:8" x14ac:dyDescent="0.25">
      <c r="B103" s="11" t="s">
        <v>471</v>
      </c>
      <c r="C103" s="79" t="s">
        <v>56</v>
      </c>
      <c r="D103" s="73">
        <v>11</v>
      </c>
      <c r="E103" s="4" t="s">
        <v>472</v>
      </c>
      <c r="F103" s="82">
        <v>11</v>
      </c>
      <c r="G103" s="28" t="s">
        <v>455</v>
      </c>
      <c r="H103" t="s">
        <v>483</v>
      </c>
    </row>
    <row r="104" spans="2:8" x14ac:dyDescent="0.25">
      <c r="B104" s="11" t="s">
        <v>471</v>
      </c>
      <c r="C104" s="79" t="s">
        <v>56</v>
      </c>
      <c r="D104" s="73">
        <v>12</v>
      </c>
      <c r="E104" s="4" t="s">
        <v>472</v>
      </c>
      <c r="F104" s="82">
        <v>12</v>
      </c>
      <c r="G104" s="28" t="s">
        <v>456</v>
      </c>
      <c r="H104" t="s">
        <v>484</v>
      </c>
    </row>
    <row r="105" spans="2:8" x14ac:dyDescent="0.25">
      <c r="B105" s="11" t="s">
        <v>471</v>
      </c>
      <c r="C105" s="79" t="s">
        <v>56</v>
      </c>
      <c r="D105" s="73">
        <v>13</v>
      </c>
      <c r="E105" s="4" t="s">
        <v>472</v>
      </c>
      <c r="F105" s="82">
        <v>13</v>
      </c>
      <c r="G105" s="28" t="s">
        <v>457</v>
      </c>
      <c r="H105" t="s">
        <v>485</v>
      </c>
    </row>
    <row r="106" spans="2:8" x14ac:dyDescent="0.25">
      <c r="B106" s="11" t="s">
        <v>471</v>
      </c>
      <c r="C106" s="79" t="s">
        <v>56</v>
      </c>
      <c r="D106" s="73">
        <v>14</v>
      </c>
      <c r="E106" s="4" t="s">
        <v>472</v>
      </c>
      <c r="F106" s="82">
        <v>14</v>
      </c>
      <c r="G106" s="28" t="s">
        <v>458</v>
      </c>
      <c r="H106" t="s">
        <v>486</v>
      </c>
    </row>
    <row r="107" spans="2:8" x14ac:dyDescent="0.25">
      <c r="B107" s="11" t="s">
        <v>471</v>
      </c>
      <c r="C107" s="79" t="s">
        <v>56</v>
      </c>
      <c r="D107" s="73">
        <v>15</v>
      </c>
      <c r="E107" s="4" t="s">
        <v>472</v>
      </c>
      <c r="F107" s="82">
        <v>15</v>
      </c>
      <c r="G107" s="28" t="s">
        <v>459</v>
      </c>
      <c r="H107" t="s">
        <v>487</v>
      </c>
    </row>
    <row r="108" spans="2:8" x14ac:dyDescent="0.25">
      <c r="B108" s="11" t="s">
        <v>471</v>
      </c>
      <c r="C108" s="79" t="s">
        <v>56</v>
      </c>
      <c r="D108" s="73">
        <v>16</v>
      </c>
      <c r="E108" s="4" t="s">
        <v>472</v>
      </c>
      <c r="F108" s="82">
        <v>16</v>
      </c>
      <c r="G108" s="28" t="s">
        <v>460</v>
      </c>
      <c r="H108" t="s">
        <v>488</v>
      </c>
    </row>
    <row r="109" spans="2:8" x14ac:dyDescent="0.25">
      <c r="B109" s="11" t="s">
        <v>471</v>
      </c>
      <c r="C109" s="79" t="s">
        <v>56</v>
      </c>
      <c r="D109" s="73">
        <v>17</v>
      </c>
      <c r="E109" s="4" t="s">
        <v>472</v>
      </c>
      <c r="F109" s="82">
        <v>17</v>
      </c>
      <c r="G109" s="28" t="s">
        <v>461</v>
      </c>
      <c r="H109" t="s">
        <v>489</v>
      </c>
    </row>
    <row r="110" spans="2:8" x14ac:dyDescent="0.25">
      <c r="B110" s="11" t="s">
        <v>471</v>
      </c>
      <c r="C110" s="79" t="s">
        <v>56</v>
      </c>
      <c r="D110" s="73">
        <v>18</v>
      </c>
      <c r="E110" s="4" t="s">
        <v>472</v>
      </c>
      <c r="F110" s="82">
        <v>18</v>
      </c>
      <c r="G110" s="28" t="s">
        <v>462</v>
      </c>
      <c r="H110" t="s">
        <v>490</v>
      </c>
    </row>
    <row r="111" spans="2:8" x14ac:dyDescent="0.25">
      <c r="B111" s="11" t="s">
        <v>471</v>
      </c>
      <c r="C111" s="79" t="s">
        <v>56</v>
      </c>
      <c r="D111" s="73">
        <v>19</v>
      </c>
      <c r="E111" s="4" t="s">
        <v>472</v>
      </c>
      <c r="F111" s="82">
        <v>19</v>
      </c>
      <c r="G111" s="28" t="s">
        <v>463</v>
      </c>
      <c r="H111" t="s">
        <v>491</v>
      </c>
    </row>
    <row r="112" spans="2:8" x14ac:dyDescent="0.25">
      <c r="B112" s="11" t="s">
        <v>471</v>
      </c>
      <c r="C112" s="79" t="s">
        <v>56</v>
      </c>
      <c r="D112" s="73">
        <v>20</v>
      </c>
      <c r="E112" s="4" t="s">
        <v>472</v>
      </c>
      <c r="F112" s="82">
        <v>20</v>
      </c>
      <c r="G112" s="28" t="s">
        <v>464</v>
      </c>
      <c r="H112" t="s">
        <v>492</v>
      </c>
    </row>
    <row r="113" spans="2:8" x14ac:dyDescent="0.25">
      <c r="B113" s="11" t="s">
        <v>471</v>
      </c>
      <c r="C113" s="79" t="s">
        <v>56</v>
      </c>
      <c r="D113" s="73">
        <v>21</v>
      </c>
      <c r="E113" s="4" t="s">
        <v>472</v>
      </c>
      <c r="F113" s="82">
        <v>21</v>
      </c>
      <c r="G113" s="28" t="s">
        <v>465</v>
      </c>
      <c r="H113" t="s">
        <v>493</v>
      </c>
    </row>
    <row r="114" spans="2:8" x14ac:dyDescent="0.25">
      <c r="B114" s="11" t="s">
        <v>471</v>
      </c>
      <c r="C114" s="79" t="s">
        <v>56</v>
      </c>
      <c r="D114" s="73">
        <v>22</v>
      </c>
      <c r="E114" s="4" t="s">
        <v>472</v>
      </c>
      <c r="F114" s="82">
        <v>22</v>
      </c>
      <c r="G114" s="28" t="s">
        <v>466</v>
      </c>
      <c r="H114" t="s">
        <v>494</v>
      </c>
    </row>
    <row r="115" spans="2:8" x14ac:dyDescent="0.25">
      <c r="B115" s="11" t="s">
        <v>471</v>
      </c>
      <c r="C115" s="79" t="s">
        <v>56</v>
      </c>
      <c r="D115" s="73">
        <v>23</v>
      </c>
      <c r="E115" s="4" t="s">
        <v>472</v>
      </c>
      <c r="F115" s="82">
        <v>23</v>
      </c>
      <c r="G115" s="28" t="s">
        <v>467</v>
      </c>
      <c r="H115" t="s">
        <v>495</v>
      </c>
    </row>
    <row r="116" spans="2:8" x14ac:dyDescent="0.25">
      <c r="B116" s="11" t="s">
        <v>471</v>
      </c>
      <c r="C116" s="79" t="s">
        <v>56</v>
      </c>
      <c r="D116" s="73">
        <v>24</v>
      </c>
      <c r="E116" s="4" t="s">
        <v>472</v>
      </c>
      <c r="F116" s="82">
        <v>24</v>
      </c>
      <c r="G116" s="28" t="s">
        <v>468</v>
      </c>
      <c r="H116" t="s">
        <v>496</v>
      </c>
    </row>
    <row r="117" spans="2:8" x14ac:dyDescent="0.25">
      <c r="B117" s="11" t="s">
        <v>471</v>
      </c>
      <c r="C117" s="79" t="s">
        <v>56</v>
      </c>
      <c r="D117" s="73">
        <v>25</v>
      </c>
      <c r="E117" s="4" t="s">
        <v>472</v>
      </c>
      <c r="F117" s="82">
        <v>25</v>
      </c>
      <c r="G117" s="28" t="s">
        <v>469</v>
      </c>
      <c r="H117" t="s">
        <v>497</v>
      </c>
    </row>
    <row r="118" spans="2:8" x14ac:dyDescent="0.25">
      <c r="B118" s="11" t="s">
        <v>471</v>
      </c>
      <c r="C118" s="79" t="s">
        <v>56</v>
      </c>
      <c r="D118" s="73">
        <v>26</v>
      </c>
      <c r="E118" s="4" t="s">
        <v>472</v>
      </c>
      <c r="F118" s="82">
        <v>26</v>
      </c>
      <c r="G118" s="28" t="s">
        <v>470</v>
      </c>
      <c r="H118" t="s">
        <v>498</v>
      </c>
    </row>
    <row r="119" spans="2:8" x14ac:dyDescent="0.25">
      <c r="B119" s="27"/>
      <c r="C119" s="90"/>
      <c r="D119" s="83"/>
      <c r="E119" s="39"/>
      <c r="F119" s="24"/>
      <c r="G119" s="27"/>
      <c r="H119" s="63"/>
    </row>
  </sheetData>
  <mergeCells count="6">
    <mergeCell ref="B8:H8"/>
    <mergeCell ref="C1:G1"/>
    <mergeCell ref="C2:G2"/>
    <mergeCell ref="B4:H4"/>
    <mergeCell ref="B6:H6"/>
    <mergeCell ref="H1:H2"/>
  </mergeCells>
  <phoneticPr fontId="13" type="noConversion"/>
  <pageMargins left="0.7" right="0.7" top="0.75" bottom="0.75" header="0.3" footer="0.3"/>
  <pageSetup paperSize="9" orientation="portrait" horizontalDpi="0" verticalDpi="0" r:id="rId1"/>
  <drawing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xx_Listas!$C$2:$C$5</xm:f>
          </x14:formula1>
          <xm:sqref>C10:C119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1"/>
  <sheetViews>
    <sheetView zoomScale="80" zoomScaleNormal="80" workbookViewId="0">
      <selection activeCell="B1" sqref="B1"/>
    </sheetView>
  </sheetViews>
  <sheetFormatPr baseColWidth="10" defaultColWidth="10.875" defaultRowHeight="15.75" x14ac:dyDescent="0.25"/>
  <cols>
    <col min="1" max="1" width="2.375" style="7" customWidth="1"/>
    <col min="2" max="2" width="28.625" style="7" customWidth="1"/>
    <col min="3" max="3" width="22.5" style="7" customWidth="1"/>
    <col min="4" max="4" width="17" style="7" customWidth="1"/>
    <col min="5" max="5" width="27.125" style="7" customWidth="1"/>
    <col min="6" max="6" width="13.5" style="7" customWidth="1"/>
    <col min="7" max="7" width="26.5" style="7" customWidth="1"/>
    <col min="8" max="8" width="21.625" style="7" customWidth="1"/>
    <col min="9" max="9" width="10.875" style="8"/>
    <col min="10" max="16384" width="10.875" style="7"/>
  </cols>
  <sheetData>
    <row r="1" spans="2:8" ht="30" customHeight="1" x14ac:dyDescent="0.25">
      <c r="B1" s="20" t="s">
        <v>0</v>
      </c>
      <c r="C1" s="119" t="s">
        <v>42</v>
      </c>
      <c r="D1" s="120"/>
      <c r="E1" s="120"/>
      <c r="F1" s="120"/>
      <c r="G1" s="121"/>
      <c r="H1" s="118"/>
    </row>
    <row r="2" spans="2:8" ht="50.1" customHeight="1" x14ac:dyDescent="0.25">
      <c r="B2" s="20" t="s">
        <v>2</v>
      </c>
      <c r="C2" s="122" t="s">
        <v>3</v>
      </c>
      <c r="D2" s="123"/>
      <c r="E2" s="123"/>
      <c r="F2" s="123"/>
      <c r="G2" s="124"/>
      <c r="H2" s="118"/>
    </row>
    <row r="3" spans="2:8" ht="8.1" customHeight="1" x14ac:dyDescent="0.25"/>
    <row r="4" spans="2:8" ht="18" customHeight="1" x14ac:dyDescent="0.3">
      <c r="B4" s="106" t="s">
        <v>4</v>
      </c>
      <c r="C4" s="106"/>
      <c r="D4" s="106"/>
      <c r="E4" s="106"/>
      <c r="F4" s="106"/>
      <c r="G4" s="106"/>
      <c r="H4" s="106"/>
    </row>
    <row r="5" spans="2:8" ht="8.1" customHeight="1" x14ac:dyDescent="0.25"/>
    <row r="6" spans="2:8" ht="18.75" customHeight="1" x14ac:dyDescent="0.3">
      <c r="B6" s="106" t="s">
        <v>5</v>
      </c>
      <c r="C6" s="106"/>
      <c r="D6" s="106"/>
      <c r="E6" s="106"/>
      <c r="F6" s="106"/>
      <c r="G6" s="106"/>
      <c r="H6" s="106"/>
    </row>
    <row r="7" spans="2:8" ht="8.1" customHeight="1" x14ac:dyDescent="0.25"/>
    <row r="8" spans="2:8" ht="21" customHeight="1" x14ac:dyDescent="0.25">
      <c r="B8" s="108" t="s">
        <v>43</v>
      </c>
      <c r="C8" s="108"/>
      <c r="D8" s="108"/>
      <c r="E8" s="108"/>
      <c r="F8" s="108"/>
      <c r="G8" s="108"/>
      <c r="H8" s="108"/>
    </row>
    <row r="9" spans="2:8" x14ac:dyDescent="0.25">
      <c r="B9" s="31" t="s">
        <v>44</v>
      </c>
      <c r="C9" s="32" t="s">
        <v>37</v>
      </c>
      <c r="D9" s="32" t="s">
        <v>38</v>
      </c>
      <c r="E9" s="32" t="s">
        <v>15</v>
      </c>
      <c r="F9" s="32" t="s">
        <v>39</v>
      </c>
      <c r="G9" s="32" t="s">
        <v>40</v>
      </c>
      <c r="H9" s="35" t="s">
        <v>41</v>
      </c>
    </row>
    <row r="10" spans="2:8" x14ac:dyDescent="0.25">
      <c r="B10" s="56"/>
      <c r="C10" s="11" t="s">
        <v>34</v>
      </c>
      <c r="D10" s="25"/>
      <c r="E10" s="57"/>
      <c r="F10" s="15"/>
      <c r="G10" s="14"/>
      <c r="H10" s="58"/>
    </row>
    <row r="11" spans="2:8" x14ac:dyDescent="0.25">
      <c r="B11" s="56"/>
      <c r="C11" s="11" t="s">
        <v>34</v>
      </c>
      <c r="D11" s="25"/>
      <c r="E11" s="57"/>
      <c r="F11" s="15"/>
      <c r="G11" s="14"/>
      <c r="H11" s="58"/>
    </row>
    <row r="12" spans="2:8" x14ac:dyDescent="0.25">
      <c r="B12" s="56"/>
      <c r="C12" s="11" t="s">
        <v>34</v>
      </c>
      <c r="D12" s="24"/>
      <c r="E12" s="59"/>
      <c r="F12" s="15"/>
      <c r="G12" s="14"/>
      <c r="H12" s="29"/>
    </row>
    <row r="13" spans="2:8" x14ac:dyDescent="0.25">
      <c r="B13" s="60"/>
      <c r="C13" s="11" t="s">
        <v>34</v>
      </c>
      <c r="D13" s="24"/>
      <c r="E13" s="55"/>
      <c r="F13" s="15"/>
      <c r="G13" s="14"/>
      <c r="H13" s="29"/>
    </row>
    <row r="14" spans="2:8" x14ac:dyDescent="0.25">
      <c r="B14" s="61"/>
      <c r="C14" s="11" t="s">
        <v>34</v>
      </c>
      <c r="D14" s="11"/>
      <c r="E14" s="12"/>
      <c r="F14" s="10"/>
      <c r="G14" s="11"/>
      <c r="H14" s="22"/>
    </row>
    <row r="15" spans="2:8" x14ac:dyDescent="0.25">
      <c r="B15" s="61"/>
      <c r="C15" s="11" t="s">
        <v>34</v>
      </c>
      <c r="D15" s="11"/>
      <c r="E15" s="12"/>
      <c r="F15" s="10"/>
      <c r="G15" s="11"/>
      <c r="H15" s="22"/>
    </row>
    <row r="16" spans="2:8" x14ac:dyDescent="0.25">
      <c r="B16" s="61"/>
      <c r="C16" s="11" t="s">
        <v>34</v>
      </c>
      <c r="D16" s="11"/>
      <c r="E16" s="12"/>
      <c r="F16" s="10"/>
      <c r="G16" s="11"/>
      <c r="H16" s="22"/>
    </row>
    <row r="17" spans="2:8" x14ac:dyDescent="0.25">
      <c r="B17" s="61"/>
      <c r="C17" s="11" t="s">
        <v>34</v>
      </c>
      <c r="D17" s="11"/>
      <c r="E17" s="12"/>
      <c r="F17" s="10"/>
      <c r="G17" s="11"/>
      <c r="H17" s="22"/>
    </row>
    <row r="18" spans="2:8" x14ac:dyDescent="0.25">
      <c r="B18" s="61"/>
      <c r="C18" s="11" t="s">
        <v>34</v>
      </c>
      <c r="D18" s="11"/>
      <c r="E18" s="12"/>
      <c r="F18" s="10"/>
      <c r="G18" s="11"/>
      <c r="H18" s="22"/>
    </row>
    <row r="19" spans="2:8" x14ac:dyDescent="0.25">
      <c r="B19" s="61"/>
      <c r="C19" s="11" t="s">
        <v>34</v>
      </c>
      <c r="D19" s="11"/>
      <c r="E19" s="12"/>
      <c r="F19" s="10"/>
      <c r="G19" s="11"/>
      <c r="H19" s="22"/>
    </row>
    <row r="20" spans="2:8" x14ac:dyDescent="0.25">
      <c r="B20" s="61"/>
      <c r="C20" s="11" t="s">
        <v>34</v>
      </c>
      <c r="D20" s="11"/>
      <c r="E20" s="12"/>
      <c r="F20" s="10"/>
      <c r="G20" s="11"/>
      <c r="H20" s="22"/>
    </row>
    <row r="21" spans="2:8" x14ac:dyDescent="0.25">
      <c r="B21" s="61"/>
      <c r="C21" s="11" t="s">
        <v>34</v>
      </c>
      <c r="D21" s="11"/>
      <c r="E21" s="12"/>
      <c r="F21" s="10"/>
      <c r="G21" s="11"/>
      <c r="H21" s="22"/>
    </row>
    <row r="22" spans="2:8" x14ac:dyDescent="0.25">
      <c r="B22" s="61"/>
      <c r="C22" s="11" t="s">
        <v>34</v>
      </c>
      <c r="D22" s="11"/>
      <c r="E22" s="12"/>
      <c r="F22" s="10"/>
      <c r="G22" s="11"/>
      <c r="H22" s="22"/>
    </row>
    <row r="23" spans="2:8" x14ac:dyDescent="0.25">
      <c r="B23" s="61"/>
      <c r="C23" s="11" t="s">
        <v>34</v>
      </c>
      <c r="D23" s="11"/>
      <c r="E23" s="12"/>
      <c r="F23" s="10"/>
      <c r="G23" s="11"/>
      <c r="H23" s="22"/>
    </row>
    <row r="24" spans="2:8" x14ac:dyDescent="0.25">
      <c r="B24" s="61"/>
      <c r="C24" s="11" t="s">
        <v>34</v>
      </c>
      <c r="D24" s="11"/>
      <c r="E24" s="12"/>
      <c r="F24" s="10"/>
      <c r="G24" s="11"/>
      <c r="H24" s="22"/>
    </row>
    <row r="25" spans="2:8" x14ac:dyDescent="0.25">
      <c r="B25" s="61"/>
      <c r="C25" s="11" t="s">
        <v>34</v>
      </c>
      <c r="D25" s="11"/>
      <c r="E25" s="12"/>
      <c r="F25" s="10"/>
      <c r="G25" s="11"/>
      <c r="H25" s="22"/>
    </row>
    <row r="26" spans="2:8" x14ac:dyDescent="0.25">
      <c r="B26" s="61"/>
      <c r="C26" s="11" t="s">
        <v>34</v>
      </c>
      <c r="D26" s="11"/>
      <c r="E26" s="12"/>
      <c r="F26" s="10"/>
      <c r="G26" s="11"/>
      <c r="H26" s="22"/>
    </row>
    <row r="27" spans="2:8" x14ac:dyDescent="0.25">
      <c r="B27" s="61"/>
      <c r="C27" s="11" t="s">
        <v>34</v>
      </c>
      <c r="D27" s="11"/>
      <c r="E27" s="12"/>
      <c r="F27" s="10"/>
      <c r="G27" s="11"/>
      <c r="H27" s="22"/>
    </row>
    <row r="28" spans="2:8" x14ac:dyDescent="0.25">
      <c r="B28" s="34"/>
      <c r="C28" s="11" t="s">
        <v>34</v>
      </c>
      <c r="D28" s="11"/>
      <c r="E28" s="12"/>
      <c r="F28" s="10"/>
      <c r="G28" s="11"/>
      <c r="H28" s="22"/>
    </row>
    <row r="29" spans="2:8" x14ac:dyDescent="0.25">
      <c r="B29" s="34"/>
      <c r="C29" s="11" t="s">
        <v>34</v>
      </c>
      <c r="D29" s="11"/>
      <c r="E29" s="12"/>
      <c r="F29" s="10"/>
      <c r="G29" s="11"/>
      <c r="H29" s="22"/>
    </row>
    <row r="30" spans="2:8" x14ac:dyDescent="0.25">
      <c r="B30" s="28"/>
      <c r="C30" s="11" t="s">
        <v>34</v>
      </c>
      <c r="D30" s="11"/>
      <c r="E30" s="11"/>
      <c r="F30" s="13"/>
      <c r="G30" s="13"/>
      <c r="H30" s="30"/>
    </row>
    <row r="31" spans="2:8" x14ac:dyDescent="0.25">
      <c r="B31" s="33"/>
      <c r="C31" s="27" t="s">
        <v>34</v>
      </c>
      <c r="D31" s="27"/>
      <c r="E31" s="27"/>
      <c r="F31" s="36"/>
      <c r="G31" s="36"/>
      <c r="H31" s="37"/>
    </row>
  </sheetData>
  <mergeCells count="6">
    <mergeCell ref="B8:H8"/>
    <mergeCell ref="H1:H2"/>
    <mergeCell ref="C1:G1"/>
    <mergeCell ref="C2:G2"/>
    <mergeCell ref="B4:H4"/>
    <mergeCell ref="B6:H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xx_Listas!$C$2:$C$5</xm:f>
          </x14:formula1>
          <xm:sqref>C10:C31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C2" sqref="C2:C7"/>
    </sheetView>
  </sheetViews>
  <sheetFormatPr baseColWidth="10" defaultColWidth="11" defaultRowHeight="15.75" x14ac:dyDescent="0.25"/>
  <cols>
    <col min="2" max="2" width="30.375" bestFit="1" customWidth="1"/>
    <col min="3" max="3" width="27.625" customWidth="1"/>
    <col min="5" max="5" width="18" customWidth="1"/>
    <col min="6" max="6" width="12.625" customWidth="1"/>
    <col min="7" max="7" width="18.875" bestFit="1" customWidth="1"/>
    <col min="8" max="8" width="22" customWidth="1"/>
    <col min="9" max="9" width="58.875" bestFit="1" customWidth="1"/>
  </cols>
  <sheetData>
    <row r="1" spans="1:9" x14ac:dyDescent="0.25">
      <c r="A1" s="1" t="s">
        <v>45</v>
      </c>
      <c r="B1" s="1" t="s">
        <v>46</v>
      </c>
      <c r="C1" s="1" t="s">
        <v>47</v>
      </c>
      <c r="D1" s="1" t="s">
        <v>48</v>
      </c>
      <c r="E1" s="1" t="s">
        <v>49</v>
      </c>
      <c r="F1" s="1" t="s">
        <v>50</v>
      </c>
      <c r="G1" s="1" t="s">
        <v>51</v>
      </c>
      <c r="H1" s="1" t="s">
        <v>52</v>
      </c>
      <c r="I1" s="1" t="s">
        <v>53</v>
      </c>
    </row>
    <row r="2" spans="1:9" x14ac:dyDescent="0.25">
      <c r="A2" t="s">
        <v>34</v>
      </c>
      <c r="B2" t="s">
        <v>34</v>
      </c>
      <c r="C2" t="s">
        <v>34</v>
      </c>
      <c r="D2" t="s">
        <v>34</v>
      </c>
      <c r="E2" t="s">
        <v>34</v>
      </c>
      <c r="F2" t="s">
        <v>34</v>
      </c>
      <c r="G2" t="s">
        <v>34</v>
      </c>
      <c r="H2" t="s">
        <v>34</v>
      </c>
      <c r="I2" t="s">
        <v>34</v>
      </c>
    </row>
    <row r="3" spans="1:9" x14ac:dyDescent="0.25">
      <c r="A3" t="s">
        <v>54</v>
      </c>
      <c r="B3" t="s">
        <v>55</v>
      </c>
      <c r="C3" t="s">
        <v>56</v>
      </c>
      <c r="D3" t="s">
        <v>57</v>
      </c>
      <c r="E3" t="s">
        <v>58</v>
      </c>
      <c r="F3" t="s">
        <v>58</v>
      </c>
      <c r="G3" t="s">
        <v>59</v>
      </c>
      <c r="H3" t="s">
        <v>60</v>
      </c>
      <c r="I3" t="s">
        <v>61</v>
      </c>
    </row>
    <row r="4" spans="1:9" x14ac:dyDescent="0.25">
      <c r="A4" t="s">
        <v>62</v>
      </c>
      <c r="B4" t="s">
        <v>63</v>
      </c>
      <c r="C4" t="s">
        <v>64</v>
      </c>
      <c r="D4" t="s">
        <v>65</v>
      </c>
      <c r="E4" t="s">
        <v>66</v>
      </c>
      <c r="F4" t="s">
        <v>65</v>
      </c>
      <c r="H4" t="s">
        <v>67</v>
      </c>
      <c r="I4" t="s">
        <v>68</v>
      </c>
    </row>
    <row r="5" spans="1:9" x14ac:dyDescent="0.25">
      <c r="A5" t="s">
        <v>69</v>
      </c>
      <c r="B5" t="s">
        <v>70</v>
      </c>
      <c r="C5" t="s">
        <v>71</v>
      </c>
      <c r="E5" t="s">
        <v>65</v>
      </c>
      <c r="H5" t="s">
        <v>72</v>
      </c>
      <c r="I5" t="s">
        <v>73</v>
      </c>
    </row>
    <row r="6" spans="1:9" x14ac:dyDescent="0.25">
      <c r="A6" t="s">
        <v>74</v>
      </c>
      <c r="B6" t="s">
        <v>75</v>
      </c>
      <c r="C6" t="s">
        <v>76</v>
      </c>
      <c r="H6" t="s">
        <v>77</v>
      </c>
      <c r="I6" t="s">
        <v>78</v>
      </c>
    </row>
    <row r="7" spans="1:9" x14ac:dyDescent="0.25">
      <c r="B7" t="s">
        <v>79</v>
      </c>
      <c r="C7" t="s">
        <v>80</v>
      </c>
      <c r="H7" t="s">
        <v>81</v>
      </c>
      <c r="I7" t="s">
        <v>82</v>
      </c>
    </row>
    <row r="8" spans="1:9" x14ac:dyDescent="0.25">
      <c r="I8" t="s">
        <v>83</v>
      </c>
    </row>
    <row r="9" spans="1:9" x14ac:dyDescent="0.25">
      <c r="I9" t="s">
        <v>84</v>
      </c>
    </row>
    <row r="10" spans="1:9" x14ac:dyDescent="0.25">
      <c r="I10" t="s">
        <v>85</v>
      </c>
    </row>
    <row r="11" spans="1:9" x14ac:dyDescent="0.25">
      <c r="I11" t="s">
        <v>86</v>
      </c>
    </row>
    <row r="12" spans="1:9" x14ac:dyDescent="0.25">
      <c r="I12" t="s">
        <v>87</v>
      </c>
    </row>
    <row r="13" spans="1:9" x14ac:dyDescent="0.25">
      <c r="I13" t="s">
        <v>88</v>
      </c>
    </row>
    <row r="14" spans="1:9" x14ac:dyDescent="0.25">
      <c r="I14" t="s">
        <v>89</v>
      </c>
    </row>
    <row r="15" spans="1:9" x14ac:dyDescent="0.25">
      <c r="I15" t="s">
        <v>90</v>
      </c>
    </row>
    <row r="16" spans="1:9" x14ac:dyDescent="0.25">
      <c r="I16" t="s">
        <v>91</v>
      </c>
    </row>
    <row r="17" spans="9:9" x14ac:dyDescent="0.25">
      <c r="I17" t="s">
        <v>92</v>
      </c>
    </row>
    <row r="18" spans="9:9" x14ac:dyDescent="0.25">
      <c r="I18" t="s">
        <v>93</v>
      </c>
    </row>
    <row r="19" spans="9:9" x14ac:dyDescent="0.25">
      <c r="I19" t="s">
        <v>94</v>
      </c>
    </row>
    <row r="20" spans="9:9" x14ac:dyDescent="0.25">
      <c r="I20" t="s">
        <v>95</v>
      </c>
    </row>
    <row r="21" spans="9:9" x14ac:dyDescent="0.25">
      <c r="I21" t="s">
        <v>96</v>
      </c>
    </row>
    <row r="22" spans="9:9" x14ac:dyDescent="0.25">
      <c r="I22" t="s">
        <v>97</v>
      </c>
    </row>
    <row r="23" spans="9:9" x14ac:dyDescent="0.25">
      <c r="I23" t="s">
        <v>98</v>
      </c>
    </row>
    <row r="24" spans="9:9" x14ac:dyDescent="0.25">
      <c r="I24" t="s">
        <v>99</v>
      </c>
    </row>
    <row r="25" spans="9:9" x14ac:dyDescent="0.25">
      <c r="I25" t="s">
        <v>100</v>
      </c>
    </row>
    <row r="26" spans="9:9" x14ac:dyDescent="0.25">
      <c r="I26" t="s">
        <v>101</v>
      </c>
    </row>
    <row r="27" spans="9:9" x14ac:dyDescent="0.25">
      <c r="I27" t="s">
        <v>102</v>
      </c>
    </row>
    <row r="28" spans="9:9" x14ac:dyDescent="0.25">
      <c r="I28" t="s">
        <v>103</v>
      </c>
    </row>
    <row r="29" spans="9:9" x14ac:dyDescent="0.25">
      <c r="I29" t="s">
        <v>104</v>
      </c>
    </row>
    <row r="30" spans="9:9" x14ac:dyDescent="0.25">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312"/>
  <sheetViews>
    <sheetView zoomScale="80" zoomScaleNormal="80" workbookViewId="0">
      <selection activeCell="B1" sqref="B1"/>
    </sheetView>
  </sheetViews>
  <sheetFormatPr baseColWidth="10" defaultColWidth="11" defaultRowHeight="15.75" x14ac:dyDescent="0.25"/>
  <cols>
    <col min="1" max="1" width="11" style="7"/>
    <col min="2" max="2" width="34.375" customWidth="1"/>
    <col min="3" max="3" width="41.75" customWidth="1"/>
    <col min="4" max="4" width="31.5" customWidth="1"/>
    <col min="5" max="5" width="43.875" customWidth="1"/>
    <col min="6" max="6" width="28" customWidth="1"/>
    <col min="7" max="7" width="29.25" customWidth="1"/>
    <col min="8" max="8" width="36.375" customWidth="1"/>
    <col min="9" max="54" width="11" style="7"/>
  </cols>
  <sheetData>
    <row r="1" spans="2:8" ht="30" customHeight="1" x14ac:dyDescent="0.25">
      <c r="B1" s="20" t="s">
        <v>0</v>
      </c>
      <c r="C1" s="119" t="s">
        <v>42</v>
      </c>
      <c r="D1" s="120"/>
      <c r="E1" s="120"/>
      <c r="F1" s="120"/>
      <c r="G1" s="121"/>
      <c r="H1" s="118"/>
    </row>
    <row r="2" spans="2:8" ht="50.1" customHeight="1" x14ac:dyDescent="0.25">
      <c r="B2" s="20" t="s">
        <v>2</v>
      </c>
      <c r="C2" s="122" t="s">
        <v>3</v>
      </c>
      <c r="D2" s="123"/>
      <c r="E2" s="123"/>
      <c r="F2" s="123"/>
      <c r="G2" s="124"/>
      <c r="H2" s="118"/>
    </row>
    <row r="3" spans="2:8" s="7" customFormat="1" ht="12" customHeight="1" x14ac:dyDescent="0.25"/>
    <row r="4" spans="2:8" s="7" customFormat="1" ht="24.75" customHeight="1" x14ac:dyDescent="0.3">
      <c r="B4" s="106" t="s">
        <v>106</v>
      </c>
      <c r="C4" s="106"/>
      <c r="D4" s="106"/>
      <c r="E4" s="106"/>
      <c r="F4" s="106"/>
      <c r="G4" s="106"/>
      <c r="H4" s="106"/>
    </row>
    <row r="5" spans="2:8" s="7" customFormat="1" ht="8.25" customHeight="1" x14ac:dyDescent="0.25"/>
    <row r="6" spans="2:8" s="7" customFormat="1" ht="18.75" x14ac:dyDescent="0.3">
      <c r="B6" s="106" t="s">
        <v>5</v>
      </c>
      <c r="C6" s="106"/>
      <c r="D6" s="106"/>
      <c r="E6" s="106"/>
      <c r="F6" s="106"/>
      <c r="G6" s="106"/>
      <c r="H6" s="106"/>
    </row>
    <row r="7" spans="2:8" s="7" customFormat="1" ht="4.5" customHeight="1" thickBot="1" x14ac:dyDescent="0.3"/>
    <row r="8" spans="2:8" ht="30.75" customHeight="1" x14ac:dyDescent="0.25">
      <c r="B8" s="125" t="s">
        <v>107</v>
      </c>
      <c r="C8" s="126"/>
      <c r="D8" s="126"/>
      <c r="E8" s="126"/>
      <c r="F8" s="126"/>
      <c r="G8" s="126"/>
      <c r="H8" s="126"/>
    </row>
    <row r="9" spans="2:8" ht="21.75" customHeight="1" thickBot="1" x14ac:dyDescent="0.3">
      <c r="B9" s="47" t="s">
        <v>108</v>
      </c>
      <c r="C9" s="45" t="s">
        <v>16</v>
      </c>
      <c r="D9" s="46" t="s">
        <v>17</v>
      </c>
      <c r="E9" s="43" t="s">
        <v>15</v>
      </c>
      <c r="F9" s="49" t="s">
        <v>109</v>
      </c>
      <c r="G9" s="44" t="s">
        <v>32</v>
      </c>
      <c r="H9" s="46" t="s">
        <v>33</v>
      </c>
    </row>
    <row r="10" spans="2:8" ht="59.25" customHeight="1" x14ac:dyDescent="0.25">
      <c r="B10" s="51"/>
      <c r="C10" s="51" t="s">
        <v>34</v>
      </c>
      <c r="D10" s="51"/>
      <c r="E10" s="51"/>
      <c r="F10" s="41" t="s">
        <v>34</v>
      </c>
      <c r="G10" s="41" t="s">
        <v>34</v>
      </c>
      <c r="H10" s="51"/>
    </row>
    <row r="11" spans="2:8" ht="57.75" customHeight="1" x14ac:dyDescent="0.25">
      <c r="B11" s="7"/>
      <c r="C11" s="7"/>
      <c r="D11" s="7"/>
      <c r="E11" s="7"/>
      <c r="F11" s="7"/>
      <c r="G11" s="7"/>
      <c r="H11" s="7"/>
    </row>
    <row r="12" spans="2:8" ht="66.75" customHeight="1" x14ac:dyDescent="0.25">
      <c r="B12" s="7"/>
      <c r="C12" s="7"/>
      <c r="D12" s="7"/>
      <c r="E12" s="7"/>
      <c r="F12" s="7"/>
      <c r="G12" s="7"/>
      <c r="H12" s="7"/>
    </row>
    <row r="13" spans="2:8" s="7" customFormat="1" x14ac:dyDescent="0.25"/>
    <row r="14" spans="2:8" s="7" customFormat="1" x14ac:dyDescent="0.25"/>
    <row r="15" spans="2:8" s="7" customFormat="1" x14ac:dyDescent="0.25"/>
    <row r="16" spans="2:8" s="7" customFormat="1" x14ac:dyDescent="0.25"/>
    <row r="17" s="7" customFormat="1" x14ac:dyDescent="0.25"/>
    <row r="18" s="7" customFormat="1" x14ac:dyDescent="0.25"/>
    <row r="19" s="7" customFormat="1" x14ac:dyDescent="0.25"/>
    <row r="20" s="7" customFormat="1" x14ac:dyDescent="0.25"/>
    <row r="21" s="7" customFormat="1" x14ac:dyDescent="0.25"/>
    <row r="22" s="7" customFormat="1" x14ac:dyDescent="0.25"/>
    <row r="23" s="7" customFormat="1" x14ac:dyDescent="0.25"/>
    <row r="24" s="7" customFormat="1" x14ac:dyDescent="0.25"/>
    <row r="25" s="7" customFormat="1" x14ac:dyDescent="0.25"/>
    <row r="26" s="7" customFormat="1" x14ac:dyDescent="0.25"/>
    <row r="27" s="7" customFormat="1" x14ac:dyDescent="0.25"/>
    <row r="28" s="7" customFormat="1" x14ac:dyDescent="0.25"/>
    <row r="29" s="7" customFormat="1" x14ac:dyDescent="0.25"/>
    <row r="30" s="7" customFormat="1" x14ac:dyDescent="0.25"/>
    <row r="31" s="7" customFormat="1" x14ac:dyDescent="0.25"/>
    <row r="32"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2:8" s="7" customFormat="1" x14ac:dyDescent="0.25"/>
    <row r="306" spans="2:8" s="7" customFormat="1" x14ac:dyDescent="0.25"/>
    <row r="307" spans="2:8" s="7" customFormat="1" x14ac:dyDescent="0.25"/>
    <row r="308" spans="2:8" s="7" customFormat="1" x14ac:dyDescent="0.25"/>
    <row r="309" spans="2:8" s="7" customFormat="1" x14ac:dyDescent="0.25"/>
    <row r="310" spans="2:8" s="7" customFormat="1" x14ac:dyDescent="0.25"/>
    <row r="311" spans="2:8" s="7" customFormat="1" x14ac:dyDescent="0.25">
      <c r="B311"/>
      <c r="C311"/>
      <c r="D311"/>
      <c r="E311"/>
      <c r="F311"/>
      <c r="G311"/>
      <c r="H311"/>
    </row>
    <row r="312" spans="2:8" s="7" customFormat="1" x14ac:dyDescent="0.25">
      <c r="B312"/>
      <c r="C312"/>
      <c r="D312"/>
      <c r="E312"/>
      <c r="F312"/>
      <c r="G312"/>
      <c r="H312"/>
    </row>
  </sheetData>
  <mergeCells count="6">
    <mergeCell ref="C1:G1"/>
    <mergeCell ref="H1:H2"/>
    <mergeCell ref="C2:G2"/>
    <mergeCell ref="B8:H8"/>
    <mergeCell ref="B4:H4"/>
    <mergeCell ref="B6:H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xx_Listas!$H$2:$H$7</xm:f>
          </x14:formula1>
          <xm:sqref>G10</xm:sqref>
        </x14:dataValidation>
        <x14:dataValidation type="list" allowBlank="1" showInputMessage="1" showErrorMessage="1" xr:uid="{00000000-0002-0000-0400-000001000000}">
          <x14:formula1>
            <xm:f>xx_Listas!$D$2:$D$4</xm:f>
          </x14:formula1>
          <xm:sqref>F10</xm:sqref>
        </x14:dataValidation>
        <x14:dataValidation type="list" allowBlank="1" showInputMessage="1" showErrorMessage="1" xr:uid="{00000000-0002-0000-0400-000002000000}">
          <x14:formula1>
            <xm:f>xx_Listas!$I$2:$I$30</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17"/>
  <sheetViews>
    <sheetView topLeftCell="A7" zoomScale="80" zoomScaleNormal="80" workbookViewId="0">
      <selection activeCell="D24" sqref="D24"/>
    </sheetView>
  </sheetViews>
  <sheetFormatPr baseColWidth="10" defaultColWidth="10.875" defaultRowHeight="15.75" x14ac:dyDescent="0.25"/>
  <cols>
    <col min="1" max="1" width="3.375" style="7" customWidth="1"/>
    <col min="2" max="2" width="13.625" style="7" customWidth="1"/>
    <col min="3" max="3" width="29" style="7" customWidth="1"/>
    <col min="4" max="4" width="71.375" style="7" customWidth="1"/>
    <col min="5" max="5" width="2.875" style="7" customWidth="1"/>
    <col min="6" max="16384" width="10.875" style="7"/>
  </cols>
  <sheetData>
    <row r="1" spans="2:4" s="8" customFormat="1" ht="10.5" customHeight="1" x14ac:dyDescent="0.25"/>
    <row r="2" spans="2:4" s="8" customFormat="1" ht="22.5" customHeight="1" x14ac:dyDescent="0.25">
      <c r="B2" s="130" t="s">
        <v>4</v>
      </c>
      <c r="C2" s="131"/>
      <c r="D2" s="132"/>
    </row>
    <row r="3" spans="2:4" ht="9.75" customHeight="1" x14ac:dyDescent="0.25"/>
    <row r="4" spans="2:4" ht="38.25" customHeight="1" x14ac:dyDescent="0.25">
      <c r="B4" s="133" t="s">
        <v>110</v>
      </c>
      <c r="C4" s="134"/>
      <c r="D4" s="135"/>
    </row>
    <row r="5" spans="2:4" ht="9.9499999999999993" customHeight="1" thickBot="1" x14ac:dyDescent="0.3"/>
    <row r="6" spans="2:4" ht="64.5" customHeight="1" thickBot="1" x14ac:dyDescent="0.3">
      <c r="B6" s="128" t="s">
        <v>111</v>
      </c>
      <c r="C6" s="129"/>
      <c r="D6" s="62" t="s">
        <v>112</v>
      </c>
    </row>
    <row r="7" spans="2:4" ht="6.95" customHeight="1" x14ac:dyDescent="0.25">
      <c r="B7" s="9"/>
      <c r="C7" s="9"/>
      <c r="D7" s="9"/>
    </row>
    <row r="8" spans="2:4" ht="35.1" customHeight="1" x14ac:dyDescent="0.25">
      <c r="B8" s="127" t="s">
        <v>113</v>
      </c>
      <c r="C8" s="127"/>
      <c r="D8" s="127"/>
    </row>
    <row r="9" spans="2:4" ht="9" customHeight="1" x14ac:dyDescent="0.25"/>
    <row r="10" spans="2:4" ht="63.95" customHeight="1" x14ac:dyDescent="0.25">
      <c r="B10" s="10">
        <v>1</v>
      </c>
      <c r="C10" s="10" t="str">
        <f>VLOOKUP(D6,xx_ListasInstructivo!A1:I8,2,0)</f>
        <v>Feature dataset</v>
      </c>
      <c r="D10" s="18" t="str">
        <f>VLOOKUP(D6,xx_ListasInstructivo!A1:Q8,10,0)</f>
        <v>Escriba el nombre del  dataset en el que reposa el  feature class en la GDB corporativa (en caso que sea procedente).</v>
      </c>
    </row>
    <row r="11" spans="2:4" ht="63.95" customHeight="1" x14ac:dyDescent="0.25">
      <c r="B11" s="10">
        <v>2</v>
      </c>
      <c r="C11" s="10" t="str">
        <f>VLOOKUP(D6,xx_ListasInstructivo!A1:I8,3,0)</f>
        <v>Nombre del feature class</v>
      </c>
      <c r="D11" s="18" t="str">
        <f>VLOOKUP(D6,xx_ListasInstructivo!A1:Q8,11,0)</f>
        <v xml:space="preserve">Escriba el nombre del feature class objeto a diligenciar. </v>
      </c>
    </row>
    <row r="12" spans="2:4" ht="63.95" customHeight="1" x14ac:dyDescent="0.25">
      <c r="B12" s="10">
        <v>3</v>
      </c>
      <c r="C12" s="10" t="str">
        <f>VLOOKUP(D6,xx_ListasInstructivo!A1:I8,4,0)</f>
        <v>Alias FC</v>
      </c>
      <c r="D12" s="18" t="str">
        <f>VLOOKUP(D6,xx_ListasInstructivo!A1:Q8,12,0)</f>
        <v>Escriba el nombre del alias al que hace referencia el Feature Class, en caso que este haya sido generado.</v>
      </c>
    </row>
    <row r="13" spans="2:4" ht="63.95" customHeight="1" x14ac:dyDescent="0.25">
      <c r="B13" s="10">
        <v>4</v>
      </c>
      <c r="C13" s="10" t="str">
        <f>VLOOKUP(D6,xx_ListasInstructivo!A1:I8,5,0)</f>
        <v>Geometría / Tipo Dato</v>
      </c>
      <c r="D13" s="18" t="str">
        <f>VLOOKUP(D6,xx_ListasInstructivo!A1:Q8,13,0)</f>
        <v>Seleccione, mediante desplegable, cual es el tipo del dato o su geometría</v>
      </c>
    </row>
    <row r="14" spans="2:4" ht="63.95" customHeight="1" x14ac:dyDescent="0.25">
      <c r="B14" s="10">
        <v>5</v>
      </c>
      <c r="C14" s="10" t="str">
        <f>VLOOKUP(D6,xx_ListasInstructivo!A1:I8,6,0)</f>
        <v>Cantidad de elementos</v>
      </c>
      <c r="D14" s="18" t="str">
        <f>VLOOKUP(D6,xx_ListasInstructivo!A1:Q8,14,0)</f>
        <v>Escriba el número de registros  que posee el elemento.</v>
      </c>
    </row>
    <row r="15" spans="2:4" ht="63.95" customHeight="1" x14ac:dyDescent="0.25">
      <c r="B15" s="10">
        <v>6</v>
      </c>
      <c r="C15" s="10" t="str">
        <f>VLOOKUP(D6,xx_ListasInstructivo!A1:I8,7,0)</f>
        <v>Descripción</v>
      </c>
      <c r="D15" s="18" t="str">
        <f>VLOOKUP(D6,xx_ListasInstructivo!A1:Q8,15,0)</f>
        <v>Describa  cual es la información que contiente el  feature class.</v>
      </c>
    </row>
    <row r="16" spans="2:4" ht="63.95" customHeight="1" x14ac:dyDescent="0.25">
      <c r="B16" s="10">
        <v>7</v>
      </c>
      <c r="C16" s="10" t="str">
        <f>VLOOKUP(D6,xx_ListasInstructivo!A1:I8,8,0)</f>
        <v>Dependencia</v>
      </c>
      <c r="D16" s="18" t="str">
        <f>VLOOKUP(D6,xx_ListasInstructivo!A1:Q8,16,0)</f>
        <v>Seleccione, mediante desplegable, el nombre de la dependencia responsable del feature class</v>
      </c>
    </row>
    <row r="17" spans="2:4" ht="63.95" customHeight="1" x14ac:dyDescent="0.25">
      <c r="B17" s="10">
        <v>8</v>
      </c>
      <c r="C17" s="10" t="str">
        <f>VLOOKUP(D6,xx_ListasInstructivo!A1:I8,9,0)</f>
        <v>Correo de contacto</v>
      </c>
      <c r="D17" s="18"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73A49-DDFF-4C8D-9667-60D5BFEA38D1}">
  <dimension ref="B2:F41"/>
  <sheetViews>
    <sheetView workbookViewId="0">
      <selection activeCell="N6" sqref="N6:O35"/>
    </sheetView>
  </sheetViews>
  <sheetFormatPr baseColWidth="10" defaultRowHeight="15.75" x14ac:dyDescent="0.25"/>
  <cols>
    <col min="2" max="2" width="35.75" customWidth="1"/>
  </cols>
  <sheetData>
    <row r="2" spans="2:2" x14ac:dyDescent="0.25">
      <c r="B2" t="s">
        <v>180</v>
      </c>
    </row>
    <row r="3" spans="2:2" x14ac:dyDescent="0.25">
      <c r="B3" t="s">
        <v>55</v>
      </c>
    </row>
    <row r="4" spans="2:2" x14ac:dyDescent="0.25">
      <c r="B4" t="s">
        <v>63</v>
      </c>
    </row>
    <row r="5" spans="2:2" x14ac:dyDescent="0.25">
      <c r="B5" t="s">
        <v>70</v>
      </c>
    </row>
    <row r="6" spans="2:2" x14ac:dyDescent="0.25">
      <c r="B6" t="s">
        <v>75</v>
      </c>
    </row>
    <row r="39" spans="6:6" x14ac:dyDescent="0.25">
      <c r="F39" t="s">
        <v>359</v>
      </c>
    </row>
    <row r="40" spans="6:6" x14ac:dyDescent="0.25">
      <c r="F40" t="s">
        <v>360</v>
      </c>
    </row>
    <row r="41" spans="6:6" x14ac:dyDescent="0.25">
      <c r="F41" t="s">
        <v>361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1"/>
  <sheetViews>
    <sheetView zoomScale="90" zoomScaleNormal="90" workbookViewId="0">
      <selection activeCell="A2" sqref="A2"/>
    </sheetView>
  </sheetViews>
  <sheetFormatPr baseColWidth="10" defaultColWidth="11" defaultRowHeight="15.75" x14ac:dyDescent="0.25"/>
  <cols>
    <col min="1" max="1" width="28.5" customWidth="1"/>
    <col min="2" max="11" width="27.875" customWidth="1"/>
    <col min="12" max="12" width="46.5" customWidth="1"/>
    <col min="13" max="14" width="27.875" customWidth="1"/>
    <col min="15" max="15" width="29.5" customWidth="1"/>
    <col min="16" max="17" width="27.875" customWidth="1"/>
  </cols>
  <sheetData>
    <row r="1" spans="1:17" x14ac:dyDescent="0.25">
      <c r="A1">
        <v>1</v>
      </c>
      <c r="B1">
        <v>2</v>
      </c>
      <c r="C1">
        <v>3</v>
      </c>
      <c r="D1">
        <v>4</v>
      </c>
      <c r="E1">
        <v>5</v>
      </c>
      <c r="F1">
        <v>6</v>
      </c>
      <c r="G1">
        <v>7</v>
      </c>
      <c r="H1">
        <v>8</v>
      </c>
      <c r="I1">
        <v>9</v>
      </c>
      <c r="J1">
        <v>10</v>
      </c>
      <c r="K1">
        <v>11</v>
      </c>
      <c r="L1">
        <v>12</v>
      </c>
      <c r="M1">
        <v>13</v>
      </c>
      <c r="N1">
        <v>14</v>
      </c>
      <c r="O1">
        <v>15</v>
      </c>
      <c r="P1">
        <v>16</v>
      </c>
      <c r="Q1">
        <v>17</v>
      </c>
    </row>
    <row r="2" spans="1:17" ht="63.95" customHeight="1" x14ac:dyDescent="0.25">
      <c r="A2" s="3" t="s">
        <v>112</v>
      </c>
      <c r="B2" s="4" t="s">
        <v>10</v>
      </c>
      <c r="C2" s="4" t="s">
        <v>11</v>
      </c>
      <c r="D2" s="4" t="s">
        <v>12</v>
      </c>
      <c r="E2" s="4" t="s">
        <v>13</v>
      </c>
      <c r="F2" s="4" t="s">
        <v>14</v>
      </c>
      <c r="G2" s="4" t="s">
        <v>15</v>
      </c>
      <c r="H2" s="4" t="s">
        <v>53</v>
      </c>
      <c r="I2" s="4" t="s">
        <v>17</v>
      </c>
      <c r="J2" s="19" t="s">
        <v>114</v>
      </c>
      <c r="K2" s="19" t="s">
        <v>115</v>
      </c>
      <c r="L2" s="19" t="s">
        <v>116</v>
      </c>
      <c r="M2" s="19" t="s">
        <v>117</v>
      </c>
      <c r="N2" s="19" t="s">
        <v>118</v>
      </c>
      <c r="O2" s="19" t="s">
        <v>119</v>
      </c>
      <c r="P2" s="19" t="s">
        <v>120</v>
      </c>
      <c r="Q2" s="19" t="s">
        <v>121</v>
      </c>
    </row>
    <row r="3" spans="1:17" ht="63.95" customHeight="1" x14ac:dyDescent="0.25">
      <c r="A3" s="3" t="s">
        <v>122</v>
      </c>
      <c r="B3" s="4" t="s">
        <v>18</v>
      </c>
      <c r="C3" s="4" t="s">
        <v>19</v>
      </c>
      <c r="D3" s="4" t="s">
        <v>20</v>
      </c>
      <c r="E3" s="4" t="s">
        <v>21</v>
      </c>
      <c r="F3" s="6" t="s">
        <v>22</v>
      </c>
      <c r="G3" s="4" t="s">
        <v>123</v>
      </c>
      <c r="H3" s="4" t="s">
        <v>123</v>
      </c>
      <c r="I3" s="4" t="s">
        <v>123</v>
      </c>
      <c r="J3" s="19" t="s">
        <v>124</v>
      </c>
      <c r="K3" s="19" t="s">
        <v>125</v>
      </c>
      <c r="L3" s="19" t="s">
        <v>126</v>
      </c>
      <c r="M3" s="19" t="s">
        <v>127</v>
      </c>
      <c r="N3" s="19" t="s">
        <v>128</v>
      </c>
      <c r="O3" s="19" t="s">
        <v>123</v>
      </c>
      <c r="P3" s="5" t="s">
        <v>123</v>
      </c>
      <c r="Q3" s="5" t="s">
        <v>123</v>
      </c>
    </row>
    <row r="4" spans="1:17" ht="63.95" customHeight="1" x14ac:dyDescent="0.25">
      <c r="A4" s="3" t="s">
        <v>129</v>
      </c>
      <c r="B4" s="4" t="s">
        <v>23</v>
      </c>
      <c r="C4" s="4" t="s">
        <v>24</v>
      </c>
      <c r="D4" s="4" t="s">
        <v>25</v>
      </c>
      <c r="E4" s="4" t="s">
        <v>26</v>
      </c>
      <c r="F4" s="4" t="s">
        <v>27</v>
      </c>
      <c r="G4" s="4" t="s">
        <v>28</v>
      </c>
      <c r="H4" s="4" t="s">
        <v>29</v>
      </c>
      <c r="I4" s="4" t="s">
        <v>123</v>
      </c>
      <c r="J4" s="19" t="s">
        <v>130</v>
      </c>
      <c r="K4" s="19" t="s">
        <v>131</v>
      </c>
      <c r="L4" s="19" t="s">
        <v>132</v>
      </c>
      <c r="M4" s="19" t="s">
        <v>133</v>
      </c>
      <c r="N4" s="19" t="s">
        <v>134</v>
      </c>
      <c r="O4" s="19" t="s">
        <v>135</v>
      </c>
      <c r="P4" s="19" t="s">
        <v>136</v>
      </c>
      <c r="Q4" s="19" t="s">
        <v>123</v>
      </c>
    </row>
    <row r="5" spans="1:17" ht="63.95" customHeight="1" x14ac:dyDescent="0.25">
      <c r="A5" s="3" t="s">
        <v>137</v>
      </c>
      <c r="B5" s="4" t="s">
        <v>138</v>
      </c>
      <c r="C5" s="4" t="s">
        <v>31</v>
      </c>
      <c r="D5" s="4" t="s">
        <v>32</v>
      </c>
      <c r="E5" s="4" t="s">
        <v>33</v>
      </c>
      <c r="F5" s="4" t="s">
        <v>123</v>
      </c>
      <c r="G5" s="4" t="s">
        <v>123</v>
      </c>
      <c r="H5" s="4" t="s">
        <v>123</v>
      </c>
      <c r="I5" s="4" t="s">
        <v>123</v>
      </c>
      <c r="J5" s="19" t="s">
        <v>139</v>
      </c>
      <c r="K5" s="19" t="s">
        <v>140</v>
      </c>
      <c r="L5" s="19" t="s">
        <v>141</v>
      </c>
      <c r="M5" s="19" t="s">
        <v>142</v>
      </c>
      <c r="N5" s="19" t="s">
        <v>123</v>
      </c>
      <c r="O5" s="19" t="s">
        <v>123</v>
      </c>
      <c r="P5" s="19" t="s">
        <v>123</v>
      </c>
      <c r="Q5" s="19" t="s">
        <v>123</v>
      </c>
    </row>
    <row r="6" spans="1:17" ht="63.95" customHeight="1" x14ac:dyDescent="0.25">
      <c r="A6" s="3" t="s">
        <v>143</v>
      </c>
      <c r="B6" s="4" t="s">
        <v>36</v>
      </c>
      <c r="C6" s="4" t="s">
        <v>37</v>
      </c>
      <c r="D6" s="4" t="s">
        <v>38</v>
      </c>
      <c r="E6" s="4" t="s">
        <v>15</v>
      </c>
      <c r="F6" s="4" t="s">
        <v>39</v>
      </c>
      <c r="G6" s="4" t="s">
        <v>40</v>
      </c>
      <c r="H6" s="4" t="s">
        <v>144</v>
      </c>
      <c r="I6" s="4" t="s">
        <v>123</v>
      </c>
      <c r="J6" s="19" t="s">
        <v>145</v>
      </c>
      <c r="K6" s="19" t="s">
        <v>146</v>
      </c>
      <c r="L6" s="19" t="s">
        <v>147</v>
      </c>
      <c r="M6" s="19" t="s">
        <v>148</v>
      </c>
      <c r="N6" s="19" t="s">
        <v>149</v>
      </c>
      <c r="O6" s="19" t="s">
        <v>150</v>
      </c>
      <c r="P6" s="19" t="s">
        <v>151</v>
      </c>
      <c r="Q6" s="19" t="s">
        <v>123</v>
      </c>
    </row>
    <row r="7" spans="1:17" ht="63.95" customHeight="1" x14ac:dyDescent="0.25">
      <c r="A7" s="3" t="s">
        <v>152</v>
      </c>
      <c r="B7" s="4" t="s">
        <v>44</v>
      </c>
      <c r="C7" s="4" t="s">
        <v>37</v>
      </c>
      <c r="D7" s="4" t="s">
        <v>38</v>
      </c>
      <c r="E7" s="4" t="s">
        <v>15</v>
      </c>
      <c r="F7" s="4" t="s">
        <v>39</v>
      </c>
      <c r="G7" s="4" t="s">
        <v>40</v>
      </c>
      <c r="H7" s="4" t="s">
        <v>144</v>
      </c>
      <c r="I7" s="4" t="s">
        <v>123</v>
      </c>
      <c r="J7" s="19" t="s">
        <v>153</v>
      </c>
      <c r="K7" s="19" t="s">
        <v>146</v>
      </c>
      <c r="L7" s="19" t="s">
        <v>154</v>
      </c>
      <c r="M7" s="19" t="s">
        <v>155</v>
      </c>
      <c r="N7" s="19" t="s">
        <v>156</v>
      </c>
      <c r="O7" s="19" t="s">
        <v>157</v>
      </c>
      <c r="P7" s="19" t="s">
        <v>158</v>
      </c>
      <c r="Q7" s="19" t="s">
        <v>123</v>
      </c>
    </row>
    <row r="8" spans="1:17" ht="157.5" x14ac:dyDescent="0.25">
      <c r="A8" s="3" t="s">
        <v>159</v>
      </c>
      <c r="B8" s="4" t="s">
        <v>108</v>
      </c>
      <c r="C8" s="4" t="s">
        <v>16</v>
      </c>
      <c r="D8" s="4" t="s">
        <v>17</v>
      </c>
      <c r="E8" s="4" t="s">
        <v>15</v>
      </c>
      <c r="F8" s="4" t="s">
        <v>109</v>
      </c>
      <c r="G8" s="4" t="s">
        <v>32</v>
      </c>
      <c r="H8" s="4" t="s">
        <v>33</v>
      </c>
      <c r="I8" s="4" t="s">
        <v>123</v>
      </c>
      <c r="J8" s="19" t="s">
        <v>160</v>
      </c>
      <c r="K8" s="19" t="s">
        <v>161</v>
      </c>
      <c r="L8" s="19" t="s">
        <v>162</v>
      </c>
      <c r="M8" s="19" t="s">
        <v>163</v>
      </c>
      <c r="N8" s="19" t="s">
        <v>164</v>
      </c>
      <c r="O8" s="19" t="s">
        <v>165</v>
      </c>
      <c r="P8" s="19" t="s">
        <v>166</v>
      </c>
      <c r="Q8" s="19" t="s">
        <v>123</v>
      </c>
    </row>
    <row r="14" spans="1:17" x14ac:dyDescent="0.25">
      <c r="A14" s="2" t="s">
        <v>167</v>
      </c>
    </row>
    <row r="15" spans="1:17" x14ac:dyDescent="0.25">
      <c r="A15" t="s">
        <v>112</v>
      </c>
    </row>
    <row r="16" spans="1:17" x14ac:dyDescent="0.25">
      <c r="A16" t="s">
        <v>122</v>
      </c>
    </row>
    <row r="17" spans="1:1" x14ac:dyDescent="0.25">
      <c r="A17" t="s">
        <v>129</v>
      </c>
    </row>
    <row r="18" spans="1:1" x14ac:dyDescent="0.25">
      <c r="A18" t="s">
        <v>137</v>
      </c>
    </row>
    <row r="19" spans="1:1" x14ac:dyDescent="0.25">
      <c r="A19" t="s">
        <v>143</v>
      </c>
    </row>
    <row r="20" spans="1:1" x14ac:dyDescent="0.25">
      <c r="A20" t="s">
        <v>152</v>
      </c>
    </row>
    <row r="21" spans="1:1" x14ac:dyDescent="0.25">
      <c r="A21" t="s">
        <v>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 defaultRowHeight="15.7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3" ma:contentTypeDescription="Crear nuevo documento." ma:contentTypeScope="" ma:versionID="67582e43d70d6e2d817477f95aa1e1ea">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65b94ea97f43b63084536065aae14a21"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b71db2-0453-481c-a7bb-ff6902fea5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76f503d-5a09-4f88-9958-c31532e4cd9e}" ma:internalName="TaxCatchAll" ma:showField="CatchAllData" ma:web="87d958e2-2a57-41b1-84ad-c9443abcff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7d958e2-2a57-41b1-84ad-c9443abcff11" xsi:nil="true"/>
    <lcf76f155ced4ddcb4097134ff3c332f xmlns="796ed091-6227-45da-a056-db63388ed9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B53188-2535-48D1-82A8-E09F9530F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3.xml><?xml version="1.0" encoding="utf-8"?>
<ds:datastoreItem xmlns:ds="http://schemas.openxmlformats.org/officeDocument/2006/customXml" ds:itemID="{E7B6A0C5-9041-4D31-951F-7D5C8E734842}">
  <ds:schemaRefs>
    <ds:schemaRef ds:uri="http://purl.org/dc/elements/1.1/"/>
    <ds:schemaRef ds:uri="796ed091-6227-45da-a056-db63388ed980"/>
    <ds:schemaRef ds:uri="http://schemas.microsoft.com/office/2006/metadata/properties"/>
    <ds:schemaRef ds:uri="87d958e2-2a57-41b1-84ad-c9443abcff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DiccionarioDatos</vt:lpstr>
      <vt:lpstr>Dominios</vt:lpstr>
      <vt:lpstr>Subtipos</vt:lpstr>
      <vt:lpstr>xx_Listas</vt:lpstr>
      <vt:lpstr>Raster</vt:lpstr>
      <vt:lpstr>Instructivo</vt:lpstr>
      <vt:lpstr>Hoja1</vt:lpstr>
      <vt:lpstr>xx_ListasInstructivo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Silvia</cp:lastModifiedBy>
  <cp:revision/>
  <dcterms:created xsi:type="dcterms:W3CDTF">2021-04-08T23:01:38Z</dcterms:created>
  <dcterms:modified xsi:type="dcterms:W3CDTF">2025-10-13T16:42:27Z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