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1339075\Documents\ArcGIS\Projects\Caso_Equipamiento_EspacioPublico\"/>
    </mc:Choice>
  </mc:AlternateContent>
  <bookViews>
    <workbookView xWindow="-105" yWindow="-105" windowWidth="23250" windowHeight="12570"/>
  </bookViews>
  <sheets>
    <sheet name="DiccionarioDatos" sheetId="4" r:id="rId1"/>
    <sheet name="Dominios" sheetId="6" r:id="rId2"/>
    <sheet name="Subtipos" sheetId="2" r:id="rId3"/>
    <sheet name="xx_Listas" sheetId="3" state="hidden" r:id="rId4"/>
    <sheet name="Raster" sheetId="17" state="hidden" r:id="rId5"/>
    <sheet name="Instructivo" sheetId="14" r:id="rId6"/>
    <sheet name="xx_ListasInstructivo" sheetId="15" state="hidden" r:id="rId7"/>
    <sheet name="ESRI_MAPINFO_SHEET" sheetId="16" state="veryHidden" r:id="rId8"/>
  </sheets>
  <externalReferences>
    <externalReference r:id="rId9"/>
  </externalReferences>
  <calcPr calcId="152511"/>
</workbook>
</file>

<file path=xl/calcChain.xml><?xml version="1.0" encoding="utf-8"?>
<calcChain xmlns="http://schemas.openxmlformats.org/spreadsheetml/2006/main">
  <c r="D17" i="14" l="1"/>
  <c r="D16" i="14"/>
  <c r="D15" i="14"/>
  <c r="D14" i="14"/>
  <c r="D13" i="14"/>
  <c r="D12" i="14"/>
  <c r="D11" i="14"/>
  <c r="D10" i="14" l="1"/>
  <c r="C17" i="14" l="1"/>
  <c r="C16" i="14"/>
  <c r="C15" i="14"/>
  <c r="C14" i="14"/>
  <c r="C13" i="14"/>
  <c r="C12" i="14"/>
  <c r="C11" i="14"/>
  <c r="C10" i="14"/>
</calcChain>
</file>

<file path=xl/sharedStrings.xml><?xml version="1.0" encoding="utf-8"?>
<sst xmlns="http://schemas.openxmlformats.org/spreadsheetml/2006/main" count="858" uniqueCount="275">
  <si>
    <t>Cód. FO-GINF-041</t>
  </si>
  <si>
    <t>Formato</t>
  </si>
  <si>
    <t>Versión. 1</t>
  </si>
  <si>
    <t>FO- GINF Diccionario de datos geográfico</t>
  </si>
  <si>
    <t>DEPARTAMENTO ADMINISTRATIVO DE PLANEACIÓN - SUBDIRECCIÓN DE PROSPECTIVA, INFORMACIÓN Y EVALUACIÓN ESTRATÉGICA</t>
  </si>
  <si>
    <t>SECCIÓN 1: DATOS GENERALES</t>
  </si>
  <si>
    <t>SECCIÓN 2: DATOS BÁSICOS</t>
  </si>
  <si>
    <t>SECCIÓN 3: DATOS DE CAMPOS</t>
  </si>
  <si>
    <t>SECCIÓN 4: OPEN DATA</t>
  </si>
  <si>
    <t>Feature dataset</t>
  </si>
  <si>
    <t xml:space="preserve">Nombre publicación Geovisor </t>
  </si>
  <si>
    <t>Nombre del feature class</t>
  </si>
  <si>
    <t>Alias FC</t>
  </si>
  <si>
    <t>Geometría / Tipo Dato</t>
  </si>
  <si>
    <t>Cantidad de elementos</t>
  </si>
  <si>
    <t>Descripción</t>
  </si>
  <si>
    <t xml:space="preserve">Dependencia  </t>
  </si>
  <si>
    <t>Correo de contacto</t>
  </si>
  <si>
    <t>Sistema de coordenadas</t>
  </si>
  <si>
    <t>Fecha de elaboración</t>
  </si>
  <si>
    <t>Topología</t>
  </si>
  <si>
    <t>Reglas topológicas</t>
  </si>
  <si>
    <t>Excepciones</t>
  </si>
  <si>
    <t>Nombre del campo</t>
  </si>
  <si>
    <t>Tipo de dato</t>
  </si>
  <si>
    <t>Longitud dato</t>
  </si>
  <si>
    <t>Alias Campo</t>
  </si>
  <si>
    <t>Descripción del campo</t>
  </si>
  <si>
    <t>Acepta nulos</t>
  </si>
  <si>
    <t>Subtipo/Dominio</t>
  </si>
  <si>
    <t>Feature Class
publicable</t>
  </si>
  <si>
    <t>Campo publicable</t>
  </si>
  <si>
    <t>Clasificación</t>
  </si>
  <si>
    <t>Observaciones</t>
  </si>
  <si>
    <t>Polígono</t>
  </si>
  <si>
    <t>Secretaría de Gestión y Control Territorial</t>
  </si>
  <si>
    <t>MAGNA_Medellin_Antioquia_2010</t>
  </si>
  <si>
    <t>Si</t>
  </si>
  <si>
    <t>Texto/String</t>
  </si>
  <si>
    <t>No</t>
  </si>
  <si>
    <t xml:space="preserve">Si </t>
  </si>
  <si>
    <t>Datos públicos</t>
  </si>
  <si>
    <t>CBML</t>
  </si>
  <si>
    <t>Entero corto/Short integer</t>
  </si>
  <si>
    <t>Entero largo/Long integer</t>
  </si>
  <si>
    <t>Doble/Double</t>
  </si>
  <si>
    <t>DIRECCION</t>
  </si>
  <si>
    <t>Punto</t>
  </si>
  <si>
    <t>Línea</t>
  </si>
  <si>
    <t>Secretaría de Medio Ambiente</t>
  </si>
  <si>
    <t>Departamento Administrativo de Planeación</t>
  </si>
  <si>
    <t>NOMBRE</t>
  </si>
  <si>
    <t>Nombre</t>
  </si>
  <si>
    <t>No superponerse</t>
  </si>
  <si>
    <t xml:space="preserve">jaime.pizarro@medellin.gov.co </t>
  </si>
  <si>
    <t>Secretaría de Movilidad</t>
  </si>
  <si>
    <t>Fecha/Date</t>
  </si>
  <si>
    <t>Nivel</t>
  </si>
  <si>
    <t>Secretaría de Infraestructura Física</t>
  </si>
  <si>
    <t>Comuna Corregimiento</t>
  </si>
  <si>
    <t>Código</t>
  </si>
  <si>
    <t>Secretaría Desarrollo Económico</t>
  </si>
  <si>
    <t>No Aplica</t>
  </si>
  <si>
    <t>Otro</t>
  </si>
  <si>
    <t xml:space="preserve">Código de ubicación del predio, compuesto por once dígitos, asi:  Comuna o corregimiento, dos digitos;  Barrio o Vereda, dos digitos; Manzana, tres digitos; y número de Lote, cuatro digitos. </t>
  </si>
  <si>
    <t>ORDEN</t>
  </si>
  <si>
    <t>CATEGORIA</t>
  </si>
  <si>
    <t>Inventario de Espacio Público de Esparcimiento y Encuentro</t>
  </si>
  <si>
    <t>Inventario EspacioPúblico Existente</t>
  </si>
  <si>
    <t xml:space="preserve">Esta capa contiene polígonos que representan el  inventario Espacio Público de Esparcimiento y Encuentro existente en el municipio de Medellín, para la vigencia 2020. Corresponde al espacio público efectivo de carácter permanente, destinado a la recreación, esparcimiento, ocio y encuentro ciudadano, adscritos al uso colectivo que prestan diversos servicios a la población cumpliendo funciones ecológicas, ambientales y sociales. </t>
  </si>
  <si>
    <t xml:space="preserve">Nombre del espacio público. </t>
  </si>
  <si>
    <t>Los espacios publicos de esparcimiento y encuentro se clasifican según su valor de uso, caracteristicas formales y tipologicas en las categorias de: Ecoparque, Parque recreativo, Plazoleta o Plazuela. (Art. 69  Acuerdo 048 de 2014)</t>
  </si>
  <si>
    <t>Según su  tamaño y escala  los espacios públicos de esparcimiento y encuentro se clasifica en: Primer Orden General y Segundo Orden Local. (Art. 70 del Acuerdo 048 de 2014)</t>
  </si>
  <si>
    <t>DomPOT48_Orden_2</t>
  </si>
  <si>
    <t>Dominio</t>
  </si>
  <si>
    <t>Los espacios publicos de esparcimiento y encuentro se clasifican según su dominio así: Bienes de uso público,  Área libre del equipamiento público. Área libre privada de uso público.  (Art. 68 del Acuerdo 048 de 2014)</t>
  </si>
  <si>
    <t>Funcion</t>
  </si>
  <si>
    <t>Los espacios publicos de esparcimiento y encuentro se clasifican según su funcion en: Parque, Parque Civico, Plaza, Zona Verde Recreacional y Mirador Panoramico. (Art. 69 del Acuerdo 048 de 2014)</t>
  </si>
  <si>
    <t>FUNCION</t>
  </si>
  <si>
    <t>Según su  tamaño y escala  los espacios públicos de esparcimiento y encuentro se clasifica en los siguientes órdenes o subcategorías: 
Primer orden general: Hacen parte de éste Orden, espacios públicos de alta jerarquía, de nivel regional, metropolitano y Municipal.
Segundo orden o local: Hacen parte de éste Orden, espacios públicos de baja jerarquía, de nivel zonal, corregimental, comunal/suburbano nivel 1, barrial/ suburbano nivel 2,  vecinal y veredal.</t>
  </si>
  <si>
    <t>DomPOT48_EPJerarquia</t>
  </si>
  <si>
    <t>Subcategoria</t>
  </si>
  <si>
    <t>Los espacios publicos de esparcimiento y encuentro se clasifican según su valor de uso, caracteristicas formales y tipologicas en las subcategorias de: Ecoparque de cerro y otros elementos del sistema orografico, Ecoparque de quebrada y otros cuerpos de agua, Parque recreativo activo y Parque recreativo pasivo. (Art. 69 del Acuerdo 048 de 2014)</t>
  </si>
  <si>
    <t>Código comuna barrio</t>
  </si>
  <si>
    <t>Código numérico correspondiente a la comuna y barrio para ser identificados y homologados dentro de la Base de Datos Corporativa. Ejemplo: 0908 (Comuna 9 : Buenos Aires  , Barrio 08 : Miraflores ). Fuente: Listado de comunas, barrios y áreas institucionales según Acuerdo 346 de 2000 y corregimientos y veredas del Municipio de Medellín según concertación entre actores del suelo rural y la Administración y Acuerdo 046 de 2006 POT.</t>
  </si>
  <si>
    <t>COMUNA_CORREGIMIENTO</t>
  </si>
  <si>
    <t>Identificación del nombre de la  comuna (16) y el corregimiento (5)  de la Ciudad a la que pertenece. Fuente: Listado de comunas, barrios y áreas institucionales según Acuerdo 346 de 2000 y corregimientos y veredas del Municipio de Medellín según concertación entre actores del suelo rural y la Administración y Acuerdo 046 de 2006 POT.</t>
  </si>
  <si>
    <t>BARRIO_VEREDA</t>
  </si>
  <si>
    <t>Barrio Veredas</t>
  </si>
  <si>
    <t>Identificación del nombre del  barrio o vereda del Municipio al que pertenece el predio. Fuente: Listado de Comunas, barrios y áreas institucionales según Acuerdo 346 de 2000 y corregimientos y veredas del Municipio de Medellín Según concertación entre actores del suelo rural y la Administración y Acuerdo 046 de 2006 POT.</t>
  </si>
  <si>
    <t xml:space="preserve">Dirección del predio. </t>
  </si>
  <si>
    <t>ZONA</t>
  </si>
  <si>
    <t>zona</t>
  </si>
  <si>
    <t>Iniciales de la zona de la Ciudad a tratar: Z1, Z2, Z3, Z4, Z5, Z6. y los corregimientos SA (San Antonio) SC ( San Cristóbal) SE ( Santa Elena) P (Palmitas) y AL (Altavista) Fuente: Plano de zonificación de la Ciudad. Acuerdo 046 de 2006 POT.</t>
  </si>
  <si>
    <t>DEPARTAMENTO ADMINISTRATIVO DE PLANEACIÓN - SUBDIRECCIÓN DE INFORMACIÓN Y EVALUACIÓN ESTRATÉGICA</t>
  </si>
  <si>
    <t>SECCIÓN 5: DOMINIOS</t>
  </si>
  <si>
    <t>Nombre dominio</t>
  </si>
  <si>
    <t>Tipo dato</t>
  </si>
  <si>
    <t>Valor por defecto</t>
  </si>
  <si>
    <t>Descripción Código</t>
  </si>
  <si>
    <t>Parque</t>
  </si>
  <si>
    <t>M</t>
  </si>
  <si>
    <t>ZC</t>
  </si>
  <si>
    <t>Dominios del campo NIVEL  (Art.69 Acuerdo 48 de 2014-POT)</t>
  </si>
  <si>
    <t>RM</t>
  </si>
  <si>
    <t>Nivel Regional / Metropolitano</t>
  </si>
  <si>
    <t>Hacen parte de este nivel los espacios
públicos de esparcimiento y encuentro que tienen una superficie superior a
50 ha, que ofrecen características de alta jerarquía y de impacto
supramunicipal.</t>
  </si>
  <si>
    <t>Dominios del campo ORDEN  (Art.70 Acuerdo 48 de 2014-POT) : General (1), Local (2)</t>
  </si>
  <si>
    <t>Nivel Municipal</t>
  </si>
  <si>
    <t>Espacios públicos de esparcimiento y encuentro de alta jerarquía o significativo impacto municipal (urbano y rural) establecidos para la recreación de los habitantes de la
ciudad.</t>
  </si>
  <si>
    <t>Nivel Zonal / Corregimental</t>
  </si>
  <si>
    <t>Espacios públicos de esparcimiento y encuentro que atienden las necesidades colectivas de
la población correspondiente a una zona y a los suelos urbanos de los corregimientos.</t>
  </si>
  <si>
    <t>CS1</t>
  </si>
  <si>
    <t>Nivel Comunal / Suburbano Nivel 1</t>
  </si>
  <si>
    <t>Espacios públicos de esparcimiento
y encuentro, con áreas verdes menores o de carácter lineal y puntual con
un área de influencia definida por un radio de novecientos metros (900,00
m) y una superficie entre los 10.000,00 y 50.000,00 m2
.</t>
  </si>
  <si>
    <t>BS2</t>
  </si>
  <si>
    <t>Nivel Barrial/ Suburbano Nivel 2</t>
  </si>
  <si>
    <t>Espacios públicos de menor jerarquía o impacto urbano de proximidad y complementario a la vivienda que ofrecen oportunidades de recreación,
esparcimiento e intercambio social a escala barrial, interbarrial, o centralidades suburbanas del nivel 2 en el suelo rural. Se localizan preferiblemente en las centralidades barriales y suburbanas, circundado por vías peatonales y vehiculares para permitir su accesibilidad con un área de influencia definida por un radio de trescientos metros 300,00 m. y con una superficie entre los 3.000,00 y 10.000,00 m2.
.</t>
  </si>
  <si>
    <t>VV</t>
  </si>
  <si>
    <t>Nivel Vecinal / Veredal</t>
  </si>
  <si>
    <t>Espacios públicos de esparcimiento y encuentro colectivo de proximidad a la vivienda, de baja jerarquía o impacto territorial, que prestan servicios al sector residencial y tienen por objeto resolver las necesidades básicas de descanso y esparcimiento al aire libre de la población residente, cuyo ámbito de influencia es definido por un radio inferior a 100,00 m. metros, accesibles
mediante itinerarios peatonales, que no superen los 5 minutos de desplazamiento a pie y por medio de senderos peatonales y vías de servicio. Se constituyen en áreas de juego y esparcimiento con una superficie entre 1.000 y 3.000 m2.</t>
  </si>
  <si>
    <t>General</t>
  </si>
  <si>
    <t>Hacen parte de éste Orden los espacios públicos de alta jerarquía de nivel regional, metropolitano y municipal.</t>
  </si>
  <si>
    <t xml:space="preserve">Local </t>
  </si>
  <si>
    <t>Hacen parte de éste Orden, espacios públicos de baja jerarquía, de nivel zonal, corregimental, comunal/suburbano nivel 1, barrial/
suburbano nivel 2, vecinal y veredal.</t>
  </si>
  <si>
    <t xml:space="preserve">Formato					</t>
  </si>
  <si>
    <t>SECCIÓN 6: SUBTIPOS</t>
  </si>
  <si>
    <t>Nombre de subtipo</t>
  </si>
  <si>
    <t>Subtipo de FUNCION (Art.69 Acuerdo 48 de 2014-POT):  Mirador Panorámico (1), Parque (2), Parque Cívico (3), Plaza (4), Zona Verde Recreacional (5).</t>
  </si>
  <si>
    <t>Mirador Panorámico</t>
  </si>
  <si>
    <t>Lugares para la recreación contemplativa vinculados
al sistema orográfico y asociado a los corredores de movilidad de la red
vehicular, peatonal, senderos y caminos de valor histórico y patrimonial.</t>
  </si>
  <si>
    <t>Espacio al aire libre destinado a la recreación, contemplación y
contacto con la naturaleza así como a la recreación pasiva y activa.</t>
  </si>
  <si>
    <t>Parque Cívico</t>
  </si>
  <si>
    <t>Espacio que actúa como centro cívico y representativo de su
entorno, resultante de la agrupación de edificios alrededor de un espacio libre.</t>
  </si>
  <si>
    <t>Plaza</t>
  </si>
  <si>
    <t>Lugar público resultante de la agrupación de edificios en torno a un
espacio libre.</t>
  </si>
  <si>
    <t>Zona Verde Recreacional</t>
  </si>
  <si>
    <t>Espacios públicos con predominio
de vegetación relacionada con árboles, arbustos y cobertura de piso,
combinada para uso de jardines, con una mínima proporción de pisos duros y
amoblamiento urbano necesarios para su apropiación y disfrute en función de
la recreación pasiva/contemplativa.</t>
  </si>
  <si>
    <t>Geometria</t>
  </si>
  <si>
    <t>Coordenadas</t>
  </si>
  <si>
    <t>TipoDato</t>
  </si>
  <si>
    <t>Nulos</t>
  </si>
  <si>
    <t>Open Data</t>
  </si>
  <si>
    <t>TOPOLOGIA</t>
  </si>
  <si>
    <t>TipoDominio_Subtipo</t>
  </si>
  <si>
    <t>Transparencia</t>
  </si>
  <si>
    <t>Dependencia</t>
  </si>
  <si>
    <t>Seleccione</t>
  </si>
  <si>
    <t>CodedValue</t>
  </si>
  <si>
    <t>Datos sensibles</t>
  </si>
  <si>
    <t>Agencia para la Gestión del Paisaje, el Patrimonio y APP</t>
  </si>
  <si>
    <t>WGS84</t>
  </si>
  <si>
    <t>Si/Ocultar columnas a publicar</t>
  </si>
  <si>
    <t>Datos personales</t>
  </si>
  <si>
    <t>Área Metropolitana del Valle de Aburra - AMVA</t>
  </si>
  <si>
    <t xml:space="preserve">Departamento Administrativo de Gestión del Riesgo de Desastres </t>
  </si>
  <si>
    <t>Tablas</t>
  </si>
  <si>
    <t>Desconocido</t>
  </si>
  <si>
    <t>Dato semiprivado</t>
  </si>
  <si>
    <t>Dato privado</t>
  </si>
  <si>
    <t>Secretaría de Comunicaciones</t>
  </si>
  <si>
    <t>Secretaría de Cultura Ciudadana</t>
  </si>
  <si>
    <t>Secretaría de Educación</t>
  </si>
  <si>
    <t>Secretaría de Evaluación y Control</t>
  </si>
  <si>
    <t>Secretaría de Gestión Humana  y servicio a la ciudadanía</t>
  </si>
  <si>
    <t>Secretaría de Gobierno Y Gestión del Gabinete</t>
  </si>
  <si>
    <t>Secretaría de Hacienda</t>
  </si>
  <si>
    <t>Secretaría de Inclusión Social, Familia y Dererchos Humanos</t>
  </si>
  <si>
    <t>Secretaría de Innovación Digital</t>
  </si>
  <si>
    <t>Secretaría de Juventud</t>
  </si>
  <si>
    <t>Secretaría de la No-Violencia</t>
  </si>
  <si>
    <t>Secretaría de Mujeres</t>
  </si>
  <si>
    <t>Secretaría de Participación Ciudadana</t>
  </si>
  <si>
    <t>Secretaría de Salud</t>
  </si>
  <si>
    <t>Secretaría de Seguridad y Convivencia</t>
  </si>
  <si>
    <t>Secretaría de Suministros y Servicios</t>
  </si>
  <si>
    <t>Secretaría General</t>
  </si>
  <si>
    <t>Secretaría Privada</t>
  </si>
  <si>
    <t>Entes descentralizados /Gerencias</t>
  </si>
  <si>
    <t>SECCIÓN 7: RÁSTER</t>
  </si>
  <si>
    <t>Nombre imagen</t>
  </si>
  <si>
    <t>Imagen publicable</t>
  </si>
  <si>
    <t>DEPARTAMENTO ADMINISTRATIVO DE PLANEACIÓN</t>
  </si>
  <si>
    <t>SUBDIRECCIÓN DE PROSPECTIVA, INFORMACIÓN Y EVALUACIÓN ESTRATÉGICA - UNIDAD DE PLANEACIÓN DE LA INFORMACIÓN</t>
  </si>
  <si>
    <t>Tipo de Sección
(Haga clic  sobre la celda D6 para activar el menú desplegable y mostrar las instrucciones de diligenciamiento)</t>
  </si>
  <si>
    <t>Sección 2-Datos básicos</t>
  </si>
  <si>
    <t>A continuación se describe la manera como deben ser diligenciados los campos de los formatos, de acuerdo al tipo de sección seleccionada para ser diligenciada</t>
  </si>
  <si>
    <t>Sección 1- Datos generales</t>
  </si>
  <si>
    <t xml:space="preserve">Nombre Publicación Geovisor </t>
  </si>
  <si>
    <t>Escriba el nombre del  dataset en el que reposa el  feature class en la GDB corporativa (en caso que sea procedente).</t>
  </si>
  <si>
    <t>Escriba el nombre asigando al feature class, para su publicación en el portal de datos abiertos (en caso que sea procedente).</t>
  </si>
  <si>
    <t xml:space="preserve">Escriba el nombre del feature class objeto a diligenciar. </t>
  </si>
  <si>
    <t>Escriba el nombre del alias al que hace referencia el Feature Class, en caso que este haya sido generado.</t>
  </si>
  <si>
    <t>Seleccione, mediante desplegable, cual es el tipo del dato o su geometría</t>
  </si>
  <si>
    <t>Escriba el número de registros  que posee el elemento.</t>
  </si>
  <si>
    <t>Describa  cual es la información que contiente el  feature class.</t>
  </si>
  <si>
    <t>Seleccione, mediante desplegable, el nombre de la dependencia responsable del feature class</t>
  </si>
  <si>
    <t>Escriba el correo electrónico del líder (proyecto o programa) responsable de producir el feature class.</t>
  </si>
  <si>
    <t>No aplica</t>
  </si>
  <si>
    <t xml:space="preserve">No aplica </t>
  </si>
  <si>
    <t>Seleccione, mediante desplegable, cual es el sistema de coordenadas asociado al elemento.</t>
  </si>
  <si>
    <t>Escriba la fecha en la que se diligencia la información del elemento.</t>
  </si>
  <si>
    <t>Seleccione, mediante desplegable, si en el proceso de elaboración del elemento se le aplicaron reglas topológicas.</t>
  </si>
  <si>
    <t>Escriba las reglas topológicas utilizadas según el tipo de geometría.</t>
  </si>
  <si>
    <t>Escriba cuales son las excepciones que se pueden presentar a la hora de realizar el proceso de validación topológica.</t>
  </si>
  <si>
    <t>Sección 3-Datos de campos</t>
  </si>
  <si>
    <t>Escriba el  nombre original del campo contenido en el feature class.</t>
  </si>
  <si>
    <t>Seleccione, mediante  desplegable, cual es el tipo del dato (numérico, texto, fecha…).</t>
  </si>
  <si>
    <t>Escriba cual es la longitud del dato.</t>
  </si>
  <si>
    <t>Escriba el nombre del alias al que hace referencia el campo, en caso que este haya sido generado.</t>
  </si>
  <si>
    <t>Describa cual es la información a la que hace referencia el campo.</t>
  </si>
  <si>
    <t>Seleccione, mediante desplegable, si el campo acepta nulos como valor permitido.</t>
  </si>
  <si>
    <t>Escriba el nombre del  dominio o subtipo en caso que para el campo haya sido generado. Para facilitar su búsqueda en la sección correspondiente enlace el elemento a su descripción mediante un hipervínculo.</t>
  </si>
  <si>
    <t>Sección 4-Open Data</t>
  </si>
  <si>
    <t>Feature  Class  publicable</t>
  </si>
  <si>
    <t>Seleccionee, mediante desplegable, si el Feature Class puede ser publicado como dato abierto en los portales de la Alcaldía de Medellín.</t>
  </si>
  <si>
    <t>En caso que el Feature Class puede ser publicado, seleccionee mediante desplegable, si  los datos del campo pueden ser publicados o tienen algún tipo de restricción</t>
  </si>
  <si>
    <t xml:space="preserve">Seleccione, mediate desplegable, el tipo de dato según lo definido en el capítulo 4.3 de los "Lineamientos sobre adquisición, desarrollo y uso de las Tecnologías de la Información  y las Comunicaciones" elaborado por la Secretaría de Innovación Digital (versión mayo 2021) </t>
  </si>
  <si>
    <t>Escriba las observaciones que considere que son necesarias para documentar el proceso de diligenciamiento del feature class.</t>
  </si>
  <si>
    <t>Sección 5-Dominios</t>
  </si>
  <si>
    <t>Descripción código</t>
  </si>
  <si>
    <t>Escriba el nombre del dominio que se va a diligenciar</t>
  </si>
  <si>
    <t>Seleccione, mediante  desplegable, cual es el tipo del dato (numérico o texto).</t>
  </si>
  <si>
    <t>Escriba el valor por defecto que tiene el dominio para el campo que aplica.</t>
  </si>
  <si>
    <t>Describa cual es la información a la que hace referfencia el dominio.</t>
  </si>
  <si>
    <t>Escriba los códigos que utilice el dominio para diligenciar información.</t>
  </si>
  <si>
    <t>Escriba el nombre completo al que hace referencia el código del dominio.</t>
  </si>
  <si>
    <t>Describa cual es la información a la que hace referencia el código del dominio.</t>
  </si>
  <si>
    <t>Sección 6-Subtipos</t>
  </si>
  <si>
    <t>Escriba el nombre del subtipo que se va a diligenciar</t>
  </si>
  <si>
    <t>Escriba el valor por defecto que tiene el subtipo para el campo que aplica.</t>
  </si>
  <si>
    <t>Describa cual es la información a la que hace referfencia el subtipo.</t>
  </si>
  <si>
    <t>Escriba los códigos que utilice el subtipo para diligenciar información.</t>
  </si>
  <si>
    <t>Escriba el nombre completo al que hace referencia el código del subtipo.</t>
  </si>
  <si>
    <t>Describa cual es la información a la que hace referencia el código del subtipo.</t>
  </si>
  <si>
    <t>Sección 7-Ráster</t>
  </si>
  <si>
    <t>Escriba el nombre de la imagen ráster</t>
  </si>
  <si>
    <t>Seleccione, mediante desplegable, el nombre de la dependencia responsable de la imagen ráster</t>
  </si>
  <si>
    <t>Escriba el correo electrónico del líder de unidad responsable de la imagen ráster</t>
  </si>
  <si>
    <t>Describa cuales son las características de la imagen ráster</t>
  </si>
  <si>
    <t>Seleccionee, mediante desplegable, si la imagen ráster puede ser publicada como dato abierto en los portales de la Alcaldía de Medellín.</t>
  </si>
  <si>
    <t xml:space="preserve">Seleccione, mediate desplegable, cómo se categoriza la imagen ráster según lo definido en el capítulo 4.3 de los "Lineamientos sobre adquisición, desarrollo y uso de las Tecnologías de la Información  y las Comunicaciones" elaborado por la Secretaría de Innovación Digital (versión mayo 2021) </t>
  </si>
  <si>
    <t>Escriba las observaciones que considere que son necesarias para documentar el proceso de diligenciamiento de la imagen ráster.</t>
  </si>
  <si>
    <t>Secciones</t>
  </si>
  <si>
    <t>MAGNA-SIRGAS Origen-Nacional</t>
  </si>
  <si>
    <t>espaciopublico_distrital</t>
  </si>
  <si>
    <t>PLANEACION.ind_EspacioPublico</t>
  </si>
  <si>
    <t>N/A</t>
  </si>
  <si>
    <t>y_origen_nacional</t>
  </si>
  <si>
    <t>Coordenada Y de centroide origen nacional en metros</t>
  </si>
  <si>
    <t>x_origen_nacional</t>
  </si>
  <si>
    <t>Coordenada X de centroide origen nacional en metros</t>
  </si>
  <si>
    <t>latitud</t>
  </si>
  <si>
    <t>Coordenada Y de centroide WGS84 en grados decimales</t>
  </si>
  <si>
    <t>longitud</t>
  </si>
  <si>
    <t>Coordenada X de centroide WGS84 en grados decimales</t>
  </si>
  <si>
    <t>url_foto_archivo</t>
  </si>
  <si>
    <t>url foto archivo</t>
  </si>
  <si>
    <t>Si el campo está vacío, significa que no hay información disponible</t>
  </si>
  <si>
    <t>url_foto_archivo_miniatura</t>
  </si>
  <si>
    <t>url_foto_archivo_fecha</t>
  </si>
  <si>
    <t>fecha de toma de la fotografía</t>
  </si>
  <si>
    <t>url_foto</t>
  </si>
  <si>
    <t>url_foto_miniatura</t>
  </si>
  <si>
    <t>url_foto_fecha</t>
  </si>
  <si>
    <t>codigo_ep</t>
  </si>
  <si>
    <t>codigo unico del espacio público</t>
  </si>
  <si>
    <t>Dirección web para acceder a fotografías vigente del espacio público en baja resolución</t>
  </si>
  <si>
    <t>Dirección web para acceder a fotografías vigente del espacio público</t>
  </si>
  <si>
    <t>Dirección web para acceder a fotografías no vigente del espacio público en baja resolución.</t>
  </si>
  <si>
    <t>Dirección web para acceder a fotografías no vigente del espacio público</t>
  </si>
  <si>
    <t>codigo_barrio</t>
  </si>
  <si>
    <t>codigo_comuna</t>
  </si>
  <si>
    <t>Código comuna</t>
  </si>
  <si>
    <t>Código numérico correspondiente a la comuna para ser identificados y homologados dentro de la Base de Datos Corporativa. Ejemplo: 09 (Comuna 9 : Buenos Aires). Fuente: Listado de comunas y áreas institucionales según Acuerdo 346 de 2000 y corregimientos y veredas del Municipio de Medellín según concertación entre actores del suelo rural y la Administración y Acuerdo 046 de 2006 POT.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</si>
</sst>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\-mm\-yy;@"/>
  </numFmts>
  <fonts count="4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000000"/>
      <name val="Calibri"/>
      <family val="2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b/>
      <sz val="12"/>
      <color rgb="FF00A1FF"/>
      <name val="Gotham Rounded Medium"/>
      <family val="3"/>
    </font>
    <font>
      <u/>
      <sz val="11"/>
      <color theme="10"/>
      <name val="Calibri"/>
      <family val="2"/>
      <scheme val="minor"/>
    </font>
    <font>
      <b/>
      <sz val="12"/>
      <color rgb="FF003E65"/>
      <name val="Gotham Rounded Book"/>
      <family val="3"/>
    </font>
    <font>
      <sz val="11"/>
      <color theme="1"/>
      <name val="Gotham Rounded Book"/>
      <family val="3"/>
    </font>
    <font>
      <b/>
      <sz val="12"/>
      <color rgb="FF003E65"/>
      <name val="Calibri"/>
      <family val="2"/>
      <scheme val="minor"/>
    </font>
    <font>
      <sz val="10"/>
      <name val="Arial"/>
      <family val="2"/>
    </font>
    <font>
      <u/>
      <sz val="11"/>
      <color indexed="12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name val="Calibri"/>
      <family val="2"/>
    </font>
    <font>
      <u/>
      <sz val="12"/>
      <color theme="10"/>
      <name val="Calibri"/>
      <family val="2"/>
    </font>
    <font>
      <sz val="11"/>
      <color theme="1"/>
      <name val="Calibri"/>
    </font>
  </fonts>
  <fills count="4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AED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9" tint="0.79998168889431442"/>
      </left>
      <right style="thin">
        <color theme="9" tint="0.79998168889431442"/>
      </right>
      <top style="thin">
        <color theme="9" tint="0.79998168889431442"/>
      </top>
      <bottom style="thin">
        <color theme="9" tint="0.7999816888943144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7">
    <xf numFmtId="0" fontId="0" fillId="0" borderId="0"/>
    <xf numFmtId="0" fontId="13" fillId="0" borderId="0" applyNumberFormat="0" applyFill="0" applyBorder="0" applyAlignment="0" applyProtection="0"/>
    <xf numFmtId="0" fontId="16" fillId="0" borderId="30" applyNumberFormat="0" applyFill="0" applyAlignment="0" applyProtection="0"/>
    <xf numFmtId="0" fontId="17" fillId="0" borderId="31" applyNumberFormat="0" applyFill="0" applyAlignment="0" applyProtection="0"/>
    <xf numFmtId="0" fontId="18" fillId="0" borderId="32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20" fillId="8" borderId="0" applyNumberFormat="0" applyBorder="0" applyAlignment="0" applyProtection="0"/>
    <xf numFmtId="0" fontId="22" fillId="10" borderId="33" applyNumberFormat="0" applyAlignment="0" applyProtection="0"/>
    <xf numFmtId="0" fontId="23" fillId="11" borderId="34" applyNumberFormat="0" applyAlignment="0" applyProtection="0"/>
    <xf numFmtId="0" fontId="24" fillId="11" borderId="33" applyNumberFormat="0" applyAlignment="0" applyProtection="0"/>
    <xf numFmtId="0" fontId="25" fillId="0" borderId="35" applyNumberFormat="0" applyFill="0" applyAlignment="0" applyProtection="0"/>
    <xf numFmtId="0" fontId="5" fillId="12" borderId="36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38" applyNumberFormat="0" applyFill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" fillId="0" borderId="0"/>
    <xf numFmtId="0" fontId="33" fillId="41" borderId="39">
      <alignment horizontal="center" vertical="center"/>
    </xf>
    <xf numFmtId="0" fontId="34" fillId="0" borderId="0" applyNumberFormat="0" applyFill="0" applyBorder="0" applyAlignment="0" applyProtection="0"/>
    <xf numFmtId="0" fontId="35" fillId="40" borderId="40">
      <alignment horizontal="center" vertical="center" wrapText="1"/>
    </xf>
    <xf numFmtId="0" fontId="36" fillId="0" borderId="40">
      <alignment vertical="center" wrapText="1"/>
    </xf>
    <xf numFmtId="0" fontId="37" fillId="40" borderId="40">
      <alignment horizontal="center" vertical="center"/>
    </xf>
    <xf numFmtId="0" fontId="21" fillId="9" borderId="0" applyNumberFormat="0" applyBorder="0" applyAlignment="0" applyProtection="0"/>
    <xf numFmtId="0" fontId="1" fillId="13" borderId="37" applyNumberFormat="0" applyFont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29" fillId="33" borderId="0" applyNumberFormat="0" applyBorder="0" applyAlignment="0" applyProtection="0"/>
    <xf numFmtId="0" fontId="29" fillId="37" borderId="0" applyNumberFormat="0" applyBorder="0" applyAlignment="0" applyProtection="0"/>
    <xf numFmtId="0" fontId="38" fillId="0" borderId="0"/>
    <xf numFmtId="43" fontId="1" fillId="0" borderId="0" applyFont="0" applyFill="0" applyBorder="0" applyAlignment="0" applyProtection="0"/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43" fontId="38" fillId="0" borderId="0" applyFont="0" applyFill="0" applyBorder="0" applyAlignment="0" applyProtection="0"/>
    <xf numFmtId="0" fontId="38" fillId="0" borderId="0"/>
  </cellStyleXfs>
  <cellXfs count="154">
    <xf numFmtId="0" fontId="0" fillId="0" borderId="0" xfId="0"/>
    <xf numFmtId="0" fontId="0" fillId="2" borderId="0" xfId="0" applyFill="1"/>
    <xf numFmtId="0" fontId="0" fillId="4" borderId="0" xfId="0" applyFill="1"/>
    <xf numFmtId="0" fontId="0" fillId="4" borderId="0" xfId="0" applyFill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6" borderId="0" xfId="0" applyFill="1"/>
    <xf numFmtId="0" fontId="3" fillId="6" borderId="0" xfId="0" applyFont="1" applyFill="1"/>
    <xf numFmtId="0" fontId="0" fillId="6" borderId="0" xfId="0" applyFill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7" fillId="6" borderId="0" xfId="0" applyFont="1" applyFill="1" applyAlignment="1">
      <alignment vertical="center"/>
    </xf>
    <xf numFmtId="0" fontId="0" fillId="6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0" fillId="4" borderId="0" xfId="0" applyFill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0" fillId="6" borderId="12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0" fontId="0" fillId="6" borderId="0" xfId="0" applyFill="1" applyAlignment="1">
      <alignment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justify" vertical="center"/>
    </xf>
    <xf numFmtId="0" fontId="5" fillId="3" borderId="1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22" xfId="0" applyFont="1" applyFill="1" applyBorder="1" applyAlignment="1">
      <alignment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vertical="center" wrapText="1"/>
    </xf>
    <xf numFmtId="0" fontId="4" fillId="3" borderId="24" xfId="0" applyFont="1" applyFill="1" applyBorder="1" applyAlignment="1">
      <alignment vertical="center" wrapText="1"/>
    </xf>
    <xf numFmtId="0" fontId="4" fillId="3" borderId="25" xfId="0" applyFont="1" applyFill="1" applyBorder="1" applyAlignment="1">
      <alignment vertical="center" wrapText="1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4" fillId="3" borderId="2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6" borderId="0" xfId="0" applyFont="1" applyFill="1" applyAlignment="1">
      <alignment vertical="top"/>
    </xf>
    <xf numFmtId="0" fontId="10" fillId="6" borderId="3" xfId="0" applyFont="1" applyFill="1" applyBorder="1" applyAlignment="1">
      <alignment vertical="top"/>
    </xf>
    <xf numFmtId="2" fontId="0" fillId="6" borderId="1" xfId="0" applyNumberFormat="1" applyFill="1" applyBorder="1" applyAlignment="1">
      <alignment horizontal="left" vertical="center" wrapText="1"/>
    </xf>
    <xf numFmtId="0" fontId="30" fillId="6" borderId="1" xfId="0" applyFont="1" applyFill="1" applyBorder="1" applyAlignment="1">
      <alignment horizontal="center" vertical="center"/>
    </xf>
    <xf numFmtId="0" fontId="30" fillId="6" borderId="1" xfId="0" applyFont="1" applyFill="1" applyBorder="1" applyAlignment="1">
      <alignment vertical="center"/>
    </xf>
    <xf numFmtId="0" fontId="30" fillId="6" borderId="19" xfId="0" applyFont="1" applyFill="1" applyBorder="1" applyAlignment="1">
      <alignment vertical="center"/>
    </xf>
    <xf numFmtId="0" fontId="30" fillId="6" borderId="1" xfId="0" applyFont="1" applyFill="1" applyBorder="1" applyAlignment="1">
      <alignment vertical="center" wrapText="1"/>
    </xf>
    <xf numFmtId="0" fontId="30" fillId="6" borderId="17" xfId="0" applyFont="1" applyFill="1" applyBorder="1" applyAlignment="1">
      <alignment horizontal="justify" vertical="top"/>
    </xf>
    <xf numFmtId="0" fontId="32" fillId="3" borderId="21" xfId="0" applyFont="1" applyFill="1" applyBorder="1" applyAlignment="1">
      <alignment horizontal="center" vertical="center" wrapText="1"/>
    </xf>
    <xf numFmtId="0" fontId="32" fillId="3" borderId="22" xfId="0" applyFont="1" applyFill="1" applyBorder="1" applyAlignment="1">
      <alignment horizontal="center" vertical="center" wrapText="1"/>
    </xf>
    <xf numFmtId="0" fontId="32" fillId="3" borderId="25" xfId="0" applyFont="1" applyFill="1" applyBorder="1" applyAlignment="1">
      <alignment horizontal="center" vertical="center" wrapText="1"/>
    </xf>
    <xf numFmtId="0" fontId="32" fillId="3" borderId="23" xfId="0" applyFont="1" applyFill="1" applyBorder="1" applyAlignment="1">
      <alignment horizontal="center" vertical="center" wrapText="1"/>
    </xf>
    <xf numFmtId="0" fontId="32" fillId="3" borderId="24" xfId="0" applyFont="1" applyFill="1" applyBorder="1" applyAlignment="1">
      <alignment horizontal="center" vertical="center" wrapText="1"/>
    </xf>
    <xf numFmtId="0" fontId="40" fillId="38" borderId="14" xfId="0" applyFont="1" applyFill="1" applyBorder="1" applyAlignment="1">
      <alignment horizontal="left" vertical="center" wrapText="1"/>
    </xf>
    <xf numFmtId="0" fontId="30" fillId="38" borderId="27" xfId="0" applyFont="1" applyFill="1" applyBorder="1" applyAlignment="1">
      <alignment vertical="center" wrapText="1"/>
    </xf>
    <xf numFmtId="0" fontId="40" fillId="38" borderId="27" xfId="0" applyFont="1" applyFill="1" applyBorder="1" applyAlignment="1">
      <alignment vertical="center" wrapText="1"/>
    </xf>
    <xf numFmtId="0" fontId="30" fillId="38" borderId="26" xfId="0" applyFont="1" applyFill="1" applyBorder="1" applyAlignment="1">
      <alignment vertical="center" wrapText="1"/>
    </xf>
    <xf numFmtId="0" fontId="30" fillId="38" borderId="20" xfId="0" applyFont="1" applyFill="1" applyBorder="1" applyAlignment="1">
      <alignment horizontal="center" vertical="center"/>
    </xf>
    <xf numFmtId="3" fontId="30" fillId="38" borderId="1" xfId="0" applyNumberFormat="1" applyFont="1" applyFill="1" applyBorder="1" applyAlignment="1">
      <alignment horizontal="center" vertical="center"/>
    </xf>
    <xf numFmtId="0" fontId="30" fillId="38" borderId="2" xfId="0" applyFont="1" applyFill="1" applyBorder="1" applyAlignment="1">
      <alignment horizontal="justify" vertical="center" wrapText="1"/>
    </xf>
    <xf numFmtId="0" fontId="40" fillId="0" borderId="4" xfId="0" applyFont="1" applyBorder="1" applyAlignment="1">
      <alignment horizontal="left" vertical="center"/>
    </xf>
    <xf numFmtId="0" fontId="40" fillId="6" borderId="1" xfId="0" applyFont="1" applyFill="1" applyBorder="1" applyAlignment="1">
      <alignment vertical="center"/>
    </xf>
    <xf numFmtId="0" fontId="40" fillId="6" borderId="1" xfId="0" applyFont="1" applyFill="1" applyBorder="1" applyAlignment="1">
      <alignment horizontal="center" vertical="center"/>
    </xf>
    <xf numFmtId="3" fontId="40" fillId="6" borderId="1" xfId="0" applyNumberFormat="1" applyFont="1" applyFill="1" applyBorder="1" applyAlignment="1">
      <alignment horizontal="center" vertical="center"/>
    </xf>
    <xf numFmtId="0" fontId="40" fillId="0" borderId="1" xfId="0" applyFont="1" applyBorder="1" applyAlignment="1">
      <alignment horizontal="justify" vertical="center" wrapText="1"/>
    </xf>
    <xf numFmtId="0" fontId="40" fillId="6" borderId="19" xfId="0" applyFont="1" applyFill="1" applyBorder="1" applyAlignment="1">
      <alignment horizontal="center" vertical="center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vertical="center"/>
    </xf>
    <xf numFmtId="3" fontId="40" fillId="0" borderId="1" xfId="0" applyNumberFormat="1" applyFont="1" applyBorder="1" applyAlignment="1">
      <alignment horizontal="center" vertical="center"/>
    </xf>
    <xf numFmtId="0" fontId="40" fillId="0" borderId="1" xfId="0" applyFont="1" applyBorder="1" applyAlignment="1">
      <alignment horizontal="justify" vertical="center"/>
    </xf>
    <xf numFmtId="3" fontId="40" fillId="39" borderId="1" xfId="0" applyNumberFormat="1" applyFont="1" applyFill="1" applyBorder="1" applyAlignment="1">
      <alignment horizontal="center" vertical="center"/>
    </xf>
    <xf numFmtId="0" fontId="40" fillId="39" borderId="1" xfId="0" applyFont="1" applyFill="1" applyBorder="1" applyAlignment="1">
      <alignment horizontal="center" vertical="center"/>
    </xf>
    <xf numFmtId="0" fontId="40" fillId="39" borderId="1" xfId="0" applyFont="1" applyFill="1" applyBorder="1" applyAlignment="1">
      <alignment horizontal="justify" vertical="center"/>
    </xf>
    <xf numFmtId="0" fontId="42" fillId="39" borderId="5" xfId="1" applyFont="1" applyFill="1" applyBorder="1" applyAlignment="1">
      <alignment horizontal="center" vertical="center"/>
    </xf>
    <xf numFmtId="0" fontId="40" fillId="39" borderId="19" xfId="0" applyFont="1" applyFill="1" applyBorder="1" applyAlignment="1">
      <alignment horizontal="center" vertical="center"/>
    </xf>
    <xf numFmtId="164" fontId="40" fillId="39" borderId="1" xfId="0" applyNumberFormat="1" applyFont="1" applyFill="1" applyBorder="1" applyAlignment="1">
      <alignment horizontal="center" vertical="center"/>
    </xf>
    <xf numFmtId="0" fontId="40" fillId="39" borderId="17" xfId="0" applyFont="1" applyFill="1" applyBorder="1" applyAlignment="1">
      <alignment horizontal="justify" vertical="center"/>
    </xf>
    <xf numFmtId="0" fontId="40" fillId="39" borderId="1" xfId="0" applyFont="1" applyFill="1" applyBorder="1" applyAlignment="1">
      <alignment horizontal="left" vertical="center"/>
    </xf>
    <xf numFmtId="0" fontId="40" fillId="39" borderId="1" xfId="0" applyFont="1" applyFill="1" applyBorder="1" applyAlignment="1">
      <alignment horizontal="justify" vertical="center" wrapText="1"/>
    </xf>
    <xf numFmtId="0" fontId="40" fillId="39" borderId="5" xfId="0" applyFont="1" applyFill="1" applyBorder="1" applyAlignment="1">
      <alignment horizontal="center" vertical="center" wrapText="1"/>
    </xf>
    <xf numFmtId="0" fontId="43" fillId="6" borderId="5" xfId="1" applyFont="1" applyFill="1" applyBorder="1" applyAlignment="1">
      <alignment horizontal="center" vertical="center"/>
    </xf>
    <xf numFmtId="0" fontId="30" fillId="6" borderId="2" xfId="0" applyFont="1" applyFill="1" applyBorder="1" applyAlignment="1">
      <alignment horizontal="center" vertical="center"/>
    </xf>
    <xf numFmtId="3" fontId="30" fillId="6" borderId="1" xfId="0" applyNumberFormat="1" applyFont="1" applyFill="1" applyBorder="1" applyAlignment="1">
      <alignment horizontal="center" vertical="center"/>
    </xf>
    <xf numFmtId="0" fontId="30" fillId="6" borderId="17" xfId="0" applyFont="1" applyFill="1" applyBorder="1" applyAlignment="1">
      <alignment vertical="center" wrapText="1"/>
    </xf>
    <xf numFmtId="164" fontId="30" fillId="6" borderId="1" xfId="0" applyNumberFormat="1" applyFont="1" applyFill="1" applyBorder="1" applyAlignment="1">
      <alignment horizontal="center" vertical="center"/>
    </xf>
    <xf numFmtId="0" fontId="30" fillId="6" borderId="5" xfId="0" applyFont="1" applyFill="1" applyBorder="1" applyAlignment="1">
      <alignment vertical="center" wrapText="1"/>
    </xf>
    <xf numFmtId="0" fontId="30" fillId="6" borderId="1" xfId="0" applyFont="1" applyFill="1" applyBorder="1" applyAlignment="1">
      <alignment horizontal="left" vertical="center"/>
    </xf>
    <xf numFmtId="0" fontId="30" fillId="6" borderId="5" xfId="0" applyFont="1" applyFill="1" applyBorder="1" applyAlignment="1">
      <alignment horizontal="center" vertical="center"/>
    </xf>
    <xf numFmtId="0" fontId="30" fillId="6" borderId="4" xfId="0" applyFont="1" applyFill="1" applyBorder="1" applyAlignment="1">
      <alignment horizontal="center" vertical="center"/>
    </xf>
    <xf numFmtId="0" fontId="30" fillId="6" borderId="19" xfId="0" applyFont="1" applyFill="1" applyBorder="1" applyAlignment="1">
      <alignment horizontal="center" vertical="center"/>
    </xf>
    <xf numFmtId="0" fontId="30" fillId="6" borderId="17" xfId="0" applyFont="1" applyFill="1" applyBorder="1" applyAlignment="1">
      <alignment vertical="center"/>
    </xf>
    <xf numFmtId="0" fontId="30" fillId="6" borderId="4" xfId="0" applyFont="1" applyFill="1" applyBorder="1" applyAlignment="1">
      <alignment vertical="center"/>
    </xf>
    <xf numFmtId="0" fontId="30" fillId="0" borderId="1" xfId="0" applyFont="1" applyBorder="1" applyAlignment="1">
      <alignment horizontal="justify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justify" vertical="center" wrapText="1"/>
    </xf>
    <xf numFmtId="3" fontId="30" fillId="6" borderId="1" xfId="0" applyNumberFormat="1" applyFont="1" applyFill="1" applyBorder="1" applyAlignment="1">
      <alignment vertical="center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/>
    </xf>
    <xf numFmtId="0" fontId="40" fillId="39" borderId="4" xfId="0" applyFont="1" applyFill="1" applyBorder="1" applyAlignment="1">
      <alignment vertical="center"/>
    </xf>
    <xf numFmtId="0" fontId="41" fillId="6" borderId="17" xfId="1" applyFont="1" applyFill="1" applyBorder="1" applyAlignment="1">
      <alignment horizontal="center" vertical="center" wrapText="1"/>
    </xf>
    <xf numFmtId="0" fontId="30" fillId="6" borderId="17" xfId="0" applyFont="1" applyFill="1" applyBorder="1" applyAlignment="1">
      <alignment horizontal="center" vertical="center" wrapText="1"/>
    </xf>
    <xf numFmtId="0" fontId="40" fillId="39" borderId="4" xfId="0" applyFont="1" applyFill="1" applyBorder="1" applyAlignment="1">
      <alignment horizontal="justify" vertical="center" wrapText="1"/>
    </xf>
    <xf numFmtId="0" fontId="30" fillId="6" borderId="19" xfId="0" applyFont="1" applyFill="1" applyBorder="1" applyAlignment="1">
      <alignment horizontal="justify" vertical="center" wrapText="1"/>
    </xf>
    <xf numFmtId="0" fontId="31" fillId="6" borderId="1" xfId="0" applyFont="1" applyFill="1" applyBorder="1" applyAlignment="1">
      <alignment horizontal="justify" vertical="center"/>
    </xf>
    <xf numFmtId="0" fontId="31" fillId="39" borderId="1" xfId="0" applyFont="1" applyFill="1" applyBorder="1" applyAlignment="1">
      <alignment horizontal="justify" vertical="center"/>
    </xf>
    <xf numFmtId="0" fontId="30" fillId="6" borderId="2" xfId="0" applyFont="1" applyFill="1" applyBorder="1" applyAlignment="1">
      <alignment horizontal="justify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7" fillId="4" borderId="0" xfId="0" applyFont="1" applyFill="1" applyAlignment="1">
      <alignment horizontal="center"/>
    </xf>
    <xf numFmtId="0" fontId="10" fillId="6" borderId="13" xfId="0" applyFont="1" applyFill="1" applyBorder="1" applyAlignment="1">
      <alignment horizontal="center" vertical="top"/>
    </xf>
    <xf numFmtId="0" fontId="10" fillId="6" borderId="0" xfId="0" applyFont="1" applyFill="1" applyAlignment="1">
      <alignment horizontal="center" vertical="top"/>
    </xf>
    <xf numFmtId="0" fontId="10" fillId="6" borderId="3" xfId="0" applyFont="1" applyFill="1" applyBorder="1" applyAlignment="1">
      <alignment horizontal="center" vertical="top"/>
    </xf>
    <xf numFmtId="0" fontId="2" fillId="4" borderId="14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10" fillId="6" borderId="15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44" fillId="6" borderId="4" xfId="0" applyFont="1" applyFill="1" applyBorder="1" applyAlignment="1">
      <alignment vertical="center"/>
    </xf>
    <xf numFmtId="0" fontId="44" fillId="6" borderId="2" xfId="0" applyFont="1" applyFill="1" applyBorder="1" applyAlignment="1">
      <alignment horizontal="center" vertical="center"/>
    </xf>
    <xf numFmtId="0" fontId="44" fillId="6" borderId="1" xfId="0" applyFont="1" applyFill="1" applyBorder="1" applyAlignment="1">
      <alignment horizontal="center" vertical="center"/>
    </xf>
    <xf numFmtId="0" fontId="44" fillId="6" borderId="1" xfId="0" applyFont="1" applyFill="1" applyBorder="1" applyAlignment="1">
      <alignment horizontal="left" vertical="center"/>
    </xf>
    <xf numFmtId="0" fontId="44" fillId="6" borderId="1" xfId="0" applyFont="1" applyFill="1" applyBorder="1" applyAlignment="1">
      <alignment horizontal="justify" vertical="center" wrapText="1"/>
    </xf>
    <xf numFmtId="0" fontId="44" fillId="6" borderId="5" xfId="0" applyFont="1" applyFill="1" applyBorder="1" applyAlignment="1">
      <alignment horizontal="center" vertical="center"/>
    </xf>
    <xf numFmtId="0" fontId="44" fillId="6" borderId="4" xfId="0" applyFont="1" applyFill="1" applyBorder="1" applyAlignment="1">
      <alignment horizontal="center" vertical="center"/>
    </xf>
    <xf numFmtId="0" fontId="44" fillId="6" borderId="19" xfId="0" applyFont="1" applyFill="1" applyBorder="1" applyAlignment="1">
      <alignment horizontal="center" vertical="center"/>
    </xf>
    <xf numFmtId="0" fontId="44" fillId="6" borderId="17" xfId="0" applyFont="1" applyFill="1" applyBorder="1" applyAlignment="1">
      <alignment vertical="center"/>
    </xf>
    <xf numFmtId="0" fontId="44" fillId="6" borderId="45" xfId="0" applyFont="1" applyFill="1" applyBorder="1" applyAlignment="1">
      <alignment vertical="center"/>
    </xf>
    <xf numFmtId="0" fontId="44" fillId="6" borderId="43" xfId="0" applyFont="1" applyFill="1" applyBorder="1" applyAlignment="1">
      <alignment horizontal="center" vertical="center"/>
    </xf>
    <xf numFmtId="0" fontId="44" fillId="6" borderId="12" xfId="0" applyFont="1" applyFill="1" applyBorder="1" applyAlignment="1">
      <alignment horizontal="center" vertical="center"/>
    </xf>
    <xf numFmtId="0" fontId="44" fillId="6" borderId="12" xfId="0" applyFont="1" applyFill="1" applyBorder="1" applyAlignment="1">
      <alignment horizontal="left" vertical="center"/>
    </xf>
    <xf numFmtId="0" fontId="44" fillId="6" borderId="12" xfId="0" applyFont="1" applyFill="1" applyBorder="1" applyAlignment="1">
      <alignment horizontal="justify" vertical="center" wrapText="1"/>
    </xf>
    <xf numFmtId="0" fontId="44" fillId="6" borderId="44" xfId="0" applyFont="1" applyFill="1" applyBorder="1" applyAlignment="1">
      <alignment horizontal="center" vertical="center"/>
    </xf>
    <xf numFmtId="0" fontId="44" fillId="6" borderId="45" xfId="0" applyFont="1" applyFill="1" applyBorder="1" applyAlignment="1">
      <alignment horizontal="center" vertical="center"/>
    </xf>
    <xf numFmtId="0" fontId="44" fillId="6" borderId="42" xfId="0" applyFont="1" applyFill="1" applyBorder="1" applyAlignment="1">
      <alignment horizontal="center" vertical="center"/>
    </xf>
    <xf numFmtId="0" fontId="44" fillId="6" borderId="41" xfId="0" applyFont="1" applyFill="1" applyBorder="1" applyAlignment="1">
      <alignment vertical="center"/>
    </xf>
  </cellXfs>
  <cellStyles count="57">
    <cellStyle name="20% - Énfasis1" xfId="17" builtinId="30" customBuiltin="1"/>
    <cellStyle name="20% - Énfasis2" xfId="20" builtinId="34" customBuiltin="1"/>
    <cellStyle name="20% - Énfasis3" xfId="23" builtinId="38" customBuiltin="1"/>
    <cellStyle name="20% - Énfasis4" xfId="26" builtinId="42" customBuiltin="1"/>
    <cellStyle name="20% - Énfasis5" xfId="29" builtinId="46" customBuiltin="1"/>
    <cellStyle name="20% - Énfasis6" xfId="32" builtinId="50" customBuiltin="1"/>
    <cellStyle name="40% - Énfasis1" xfId="18" builtinId="31" customBuiltin="1"/>
    <cellStyle name="40% - Énfasis2" xfId="21" builtinId="35" customBuiltin="1"/>
    <cellStyle name="40% - Énfasis3" xfId="24" builtinId="39" customBuiltin="1"/>
    <cellStyle name="40% - Énfasis4" xfId="27" builtinId="43" customBuiltin="1"/>
    <cellStyle name="40% - Énfasis5" xfId="30" builtinId="47" customBuiltin="1"/>
    <cellStyle name="40% - Énfasis6" xfId="33" builtinId="51" customBuiltin="1"/>
    <cellStyle name="60% - Énfasis1 2" xfId="44"/>
    <cellStyle name="60% - Énfasis2 2" xfId="45"/>
    <cellStyle name="60% - Énfasis3 2" xfId="46"/>
    <cellStyle name="60% - Énfasis4 2" xfId="47"/>
    <cellStyle name="60% - Énfasis5 2" xfId="48"/>
    <cellStyle name="60% - Énfasis6 2" xfId="49"/>
    <cellStyle name="Buena" xfId="6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2" builtinId="16" customBuiltin="1"/>
    <cellStyle name="Encabezado 4" xfId="5" builtinId="19" customBuiltin="1"/>
    <cellStyle name="Énfasis1" xfId="16" builtinId="29" customBuiltin="1"/>
    <cellStyle name="Énfasis2" xfId="19" builtinId="33" customBuiltin="1"/>
    <cellStyle name="Énfasis3" xfId="22" builtinId="37" customBuiltin="1"/>
    <cellStyle name="Énfasis4" xfId="25" builtinId="41" customBuiltin="1"/>
    <cellStyle name="Énfasis5" xfId="28" builtinId="45" customBuiltin="1"/>
    <cellStyle name="Énfasis6" xfId="31" builtinId="49" customBuiltin="1"/>
    <cellStyle name="Entrada" xfId="8" builtinId="20" customBuiltin="1"/>
    <cellStyle name="Estilo 2" xfId="39"/>
    <cellStyle name="Estilo 3" xfId="40"/>
    <cellStyle name="Estilo 4" xfId="41"/>
    <cellStyle name="Estilo 6" xfId="37"/>
    <cellStyle name="Hipervínculo" xfId="1" builtinId="8"/>
    <cellStyle name="Hipervínculo 2" xfId="53"/>
    <cellStyle name="Hipervínculo 3" xfId="38"/>
    <cellStyle name="Hyperlink" xfId="34"/>
    <cellStyle name="Incorrecto" xfId="7" builtinId="27" customBuiltin="1"/>
    <cellStyle name="Millares 2" xfId="55"/>
    <cellStyle name="Millares 3" xfId="51"/>
    <cellStyle name="Neutral 2" xfId="42"/>
    <cellStyle name="Normal" xfId="0" builtinId="0"/>
    <cellStyle name="Normal 2" xfId="52"/>
    <cellStyle name="Normal 3" xfId="50"/>
    <cellStyle name="Normal 3 2" xfId="56"/>
    <cellStyle name="Normal 4" xfId="35"/>
    <cellStyle name="Normal 5" xfId="36"/>
    <cellStyle name="Notas 2" xfId="43"/>
    <cellStyle name="Salida" xfId="9" builtinId="21" customBuiltin="1"/>
    <cellStyle name="Texto de advertencia" xfId="13" builtinId="11" customBuiltin="1"/>
    <cellStyle name="Texto explicativo" xfId="14" builtinId="53" customBuiltin="1"/>
    <cellStyle name="Título 2" xfId="3" builtinId="17" customBuiltin="1"/>
    <cellStyle name="Título 3" xfId="4" builtinId="18" customBuiltin="1"/>
    <cellStyle name="Título 4" xfId="54"/>
    <cellStyle name="Total" xfId="15" builtinId="25" customBuiltin="1"/>
  </cellStyles>
  <dxfs count="63">
    <dxf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3" tint="0.399975585192419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justify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Calibri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name val="Calibri"/>
        <scheme val="none"/>
      </font>
      <numFmt numFmtId="164" formatCode="dd\-mm\-yy;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Calibri"/>
        <scheme val="none"/>
      </font>
      <fill>
        <patternFill patternType="solid">
          <fgColor indexed="64"/>
          <bgColor theme="0"/>
        </patternFill>
      </fill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Calibri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name val="Calibri"/>
        <scheme val="none"/>
      </font>
      <fill>
        <patternFill patternType="solid">
          <fgColor indexed="64"/>
          <bgColor theme="0"/>
        </patternFill>
      </fill>
      <alignment horizontal="justify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name val="Calibri"/>
        <scheme val="none"/>
      </font>
      <fill>
        <patternFill patternType="solid">
          <fgColor indexed="64"/>
          <bgColor theme="0"/>
        </patternFill>
      </fill>
      <alignment horizontal="justify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theme="0"/>
        </patternFill>
      </fill>
      <alignment horizontal="justify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Calibri"/>
        <scheme val="none"/>
      </font>
      <fill>
        <patternFill patternType="solid">
          <fgColor indexed="64"/>
          <bgColor theme="0"/>
        </patternFill>
      </fill>
      <alignment horizontal="justify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name val="Calibri"/>
        <scheme val="none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  <alignment horizontal="center" textRotation="0" indent="0" justifyLastLine="0" shrinkToFit="0" readingOrder="0"/>
    </dxf>
  </dxfs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381000</xdr:colOff>
      <xdr:row>1</xdr:row>
      <xdr:rowOff>25400</xdr:rowOff>
    </xdr:from>
    <xdr:to>
      <xdr:col>25</xdr:col>
      <xdr:colOff>1511300</xdr:colOff>
      <xdr:row>2</xdr:row>
      <xdr:rowOff>330200</xdr:rowOff>
    </xdr:to>
    <xdr:pic>
      <xdr:nvPicPr>
        <xdr:cNvPr id="1038" name="Imagen 1">
          <a:extLst>
            <a:ext uri="{FF2B5EF4-FFF2-40B4-BE49-F238E27FC236}">
              <a16:creationId xmlns=""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22000" y="279400"/>
          <a:ext cx="11303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774700</xdr:colOff>
      <xdr:row>1</xdr:row>
      <xdr:rowOff>25400</xdr:rowOff>
    </xdr:from>
    <xdr:to>
      <xdr:col>7</xdr:col>
      <xdr:colOff>1905000</xdr:colOff>
      <xdr:row>2</xdr:row>
      <xdr:rowOff>317500</xdr:rowOff>
    </xdr:to>
    <xdr:pic>
      <xdr:nvPicPr>
        <xdr:cNvPr id="2058" name="Imagen 1">
          <a:extLst>
            <a:ext uri="{FF2B5EF4-FFF2-40B4-BE49-F238E27FC236}">
              <a16:creationId xmlns="" xmlns:a16="http://schemas.microsoft.com/office/drawing/2014/main" id="{00000000-0008-0000-0100-00000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4000" y="279400"/>
          <a:ext cx="11303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1</xdr:row>
      <xdr:rowOff>63500</xdr:rowOff>
    </xdr:from>
    <xdr:to>
      <xdr:col>7</xdr:col>
      <xdr:colOff>1320800</xdr:colOff>
      <xdr:row>2</xdr:row>
      <xdr:rowOff>355600</xdr:rowOff>
    </xdr:to>
    <xdr:pic>
      <xdr:nvPicPr>
        <xdr:cNvPr id="3080" name="Imagen 1">
          <a:extLst>
            <a:ext uri="{FF2B5EF4-FFF2-40B4-BE49-F238E27FC236}">
              <a16:creationId xmlns="" xmlns:a16="http://schemas.microsoft.com/office/drawing/2014/main" id="{00000000-0008-0000-0200-00000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500" y="317500"/>
          <a:ext cx="11303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312964</xdr:colOff>
      <xdr:row>0</xdr:row>
      <xdr:rowOff>90714</xdr:rowOff>
    </xdr:from>
    <xdr:to>
      <xdr:col>7</xdr:col>
      <xdr:colOff>1751844</xdr:colOff>
      <xdr:row>1</xdr:row>
      <xdr:rowOff>544286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57914" y="90714"/>
          <a:ext cx="1438880" cy="758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2183606</xdr:colOff>
      <xdr:row>5</xdr:row>
      <xdr:rowOff>388144</xdr:rowOff>
    </xdr:from>
    <xdr:to>
      <xdr:col>3</xdr:col>
      <xdr:colOff>1507331</xdr:colOff>
      <xdr:row>5</xdr:row>
      <xdr:rowOff>492919</xdr:rowOff>
    </xdr:to>
    <xdr:sp macro="" textlink="">
      <xdr:nvSpPr>
        <xdr:cNvPr id="2" name="Flecha: a la derecha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/>
      </xdr:nvSpPr>
      <xdr:spPr>
        <a:xfrm>
          <a:off x="3481387" y="1674019"/>
          <a:ext cx="1538288" cy="104775"/>
        </a:xfrm>
        <a:prstGeom prst="rightArrow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4</xdr:col>
      <xdr:colOff>9525</xdr:colOff>
      <xdr:row>5</xdr:row>
      <xdr:rowOff>0</xdr:rowOff>
    </xdr:from>
    <xdr:to>
      <xdr:col>4</xdr:col>
      <xdr:colOff>180975</xdr:colOff>
      <xdr:row>5</xdr:row>
      <xdr:rowOff>171450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D904D84A-CD52-4D28-8C1B-97611781B3EB}"/>
            </a:ext>
            <a:ext uri="{147F2762-F138-4A5C-976F-8EAC2B608ADB}">
              <a16:predDERef xmlns="" xmlns:a16="http://schemas.microsoft.com/office/drawing/2014/main" pre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53500" y="1285875"/>
          <a:ext cx="171450" cy="1714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9</xdr:col>
      <xdr:colOff>423317</xdr:colOff>
      <xdr:row>8</xdr:row>
      <xdr:rowOff>50765</xdr:rowOff>
    </xdr:to>
    <xdr:sp macro="" textlink="">
      <xdr:nvSpPr>
        <xdr:cNvPr id="2" name="EsriDoNotEdit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/>
      </xdr:nvSpPr>
      <xdr:spPr>
        <a:xfrm>
          <a:off x="0" y="0"/>
          <a:ext cx="796711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NO EDITAR </a:t>
          </a:r>
        </a:p>
        <a:p>
          <a:pPr algn="ctr"/>
          <a:r>
            <a:rPr lang="es-E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Solo para uso de Esri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iccionarioDatosGeograficos_Equipamien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cionarioDatos"/>
      <sheetName val="Dominios"/>
      <sheetName val="Subtipos"/>
      <sheetName val="xx_Listas"/>
      <sheetName val="Raster"/>
      <sheetName val="Instructivo"/>
      <sheetName val="xx_ListasInstructivo"/>
      <sheetName val="ESRI_MAPINFO_SHEET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tables/table1.xml><?xml version="1.0" encoding="utf-8"?>
<table xmlns="http://schemas.openxmlformats.org/spreadsheetml/2006/main" id="3" name="Diccionario" displayName="Diccionario" ref="B7:Z32" totalsRowShown="0" headerRowDxfId="62" dataDxfId="60" headerRowBorderDxfId="61" tableBorderDxfId="59">
  <autoFilter ref="B7:Z32"/>
  <tableColumns count="25">
    <tableColumn id="1" name="Feature dataset" dataDxfId="58"/>
    <tableColumn id="2" name="Nombre publicación Geovisor " dataDxfId="57"/>
    <tableColumn id="25" name="Nombre del feature class" dataDxfId="56"/>
    <tableColumn id="3" name="Alias FC" dataDxfId="55"/>
    <tableColumn id="4" name="Geometría / Tipo Dato" dataDxfId="54"/>
    <tableColumn id="5" name="Cantidad de elementos" dataDxfId="53"/>
    <tableColumn id="6" name="Descripción" dataDxfId="52"/>
    <tableColumn id="7" name="Dependencia  " dataDxfId="51"/>
    <tableColumn id="8" name="Correo de contacto" dataDxfId="50"/>
    <tableColumn id="9" name="Sistema de coordenadas" dataDxfId="49"/>
    <tableColumn id="10" name="Fecha de elaboración" dataDxfId="48"/>
    <tableColumn id="11" name="Topología" dataDxfId="47"/>
    <tableColumn id="12" name="Reglas topológicas" dataDxfId="46"/>
    <tableColumn id="13" name="Excepciones" dataDxfId="45"/>
    <tableColumn id="14" name="Nombre del campo" dataDxfId="44"/>
    <tableColumn id="15" name="Tipo de dato" dataDxfId="43"/>
    <tableColumn id="16" name="Longitud dato" dataDxfId="42"/>
    <tableColumn id="17" name="Alias Campo" dataDxfId="41"/>
    <tableColumn id="18" name="Descripción del campo" dataDxfId="40"/>
    <tableColumn id="19" name="Acepta nulos" dataDxfId="39"/>
    <tableColumn id="20" name="Subtipo/Dominio" dataDxfId="38"/>
    <tableColumn id="21" name="Feature Class_x000a_publicable" dataDxfId="37"/>
    <tableColumn id="22" name="Campo publicable" dataDxfId="36"/>
    <tableColumn id="23" name="Clasificación" dataDxfId="35"/>
    <tableColumn id="24" name="Observaciones" dataDxfId="34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1" name="Dominios" displayName="Dominios" ref="B7:H284" totalsRowShown="0" headerRowDxfId="33" dataDxfId="31" headerRowBorderDxfId="32" tableBorderDxfId="30">
  <tableColumns count="7">
    <tableColumn id="1" name="Nombre dominio" dataDxfId="29"/>
    <tableColumn id="2" name="Tipo dato" dataDxfId="28"/>
    <tableColumn id="3" name="Valor por defecto" dataDxfId="27"/>
    <tableColumn id="4" name="Descripción" dataDxfId="26"/>
    <tableColumn id="5" name="Código" dataDxfId="25"/>
    <tableColumn id="6" name="Nombre" dataDxfId="24"/>
    <tableColumn id="7" name="Descripción Código" dataDxfId="23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id="2" name="Subtipos" displayName="Subtipos" ref="B7:H37" totalsRowShown="0" headerRowDxfId="22" dataDxfId="20" headerRowBorderDxfId="21" tableBorderDxfId="19" totalsRowBorderDxfId="18">
  <tableColumns count="7">
    <tableColumn id="1" name="Nombre de subtipo" dataDxfId="17"/>
    <tableColumn id="2" name="Tipo dato" dataDxfId="16"/>
    <tableColumn id="3" name="Valor por defecto" dataDxfId="15"/>
    <tableColumn id="4" name="Descripción" dataDxfId="14"/>
    <tableColumn id="5" name="Código" dataDxfId="13"/>
    <tableColumn id="6" name="Nombre" dataDxfId="12"/>
    <tableColumn id="7" name="Descripción Código" dataDxfId="11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B6:H7" totalsRowShown="0" headerRowDxfId="10" dataDxfId="8" headerRowBorderDxfId="9" tableBorderDxfId="7">
  <autoFilter ref="B6:H7"/>
  <tableColumns count="7">
    <tableColumn id="1" name="Nombre imagen" dataDxfId="6"/>
    <tableColumn id="2" name="Dependencia  " dataDxfId="5"/>
    <tableColumn id="3" name="Correo de contacto" dataDxfId="4"/>
    <tableColumn id="4" name="Descripción" dataDxfId="3"/>
    <tableColumn id="5" name="Imagen publicable" dataDxfId="2"/>
    <tableColumn id="6" name="Clasificación" dataDxfId="1"/>
    <tableColumn id="7" name="Observaciones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aime.pizarro@medellin.gov.co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jaime.pizarro@medellin.gov.co" TargetMode="External"/><Relationship Id="rId7" Type="http://schemas.openxmlformats.org/officeDocument/2006/relationships/hyperlink" Target="mailto:jaime.pizarro@medellin.gov.co" TargetMode="External"/><Relationship Id="rId12" Type="http://schemas.openxmlformats.org/officeDocument/2006/relationships/hyperlink" Target="mailto:jaime.pizarro@medellin.gov.co" TargetMode="External"/><Relationship Id="rId2" Type="http://schemas.openxmlformats.org/officeDocument/2006/relationships/hyperlink" Target="mailto:jaime.pizarro@medellin.gov.co" TargetMode="External"/><Relationship Id="rId1" Type="http://schemas.openxmlformats.org/officeDocument/2006/relationships/hyperlink" Target="mailto:jaime.pizarro@medellin.gov.co" TargetMode="External"/><Relationship Id="rId6" Type="http://schemas.openxmlformats.org/officeDocument/2006/relationships/hyperlink" Target="mailto:jaime.pizarro@medellin.gov.co" TargetMode="External"/><Relationship Id="rId11" Type="http://schemas.openxmlformats.org/officeDocument/2006/relationships/hyperlink" Target="mailto:jaime.pizarro@medellin.gov.co" TargetMode="External"/><Relationship Id="rId5" Type="http://schemas.openxmlformats.org/officeDocument/2006/relationships/hyperlink" Target="mailto:jaime.pizarro@medellin.gov.co" TargetMode="External"/><Relationship Id="rId15" Type="http://schemas.openxmlformats.org/officeDocument/2006/relationships/table" Target="../tables/table1.xml"/><Relationship Id="rId10" Type="http://schemas.openxmlformats.org/officeDocument/2006/relationships/hyperlink" Target="mailto:jaime.pizarro@medellin.gov.co" TargetMode="External"/><Relationship Id="rId4" Type="http://schemas.openxmlformats.org/officeDocument/2006/relationships/hyperlink" Target="mailto:jaime.pizarro@medellin.gov.co" TargetMode="External"/><Relationship Id="rId9" Type="http://schemas.openxmlformats.org/officeDocument/2006/relationships/hyperlink" Target="mailto:jaime.pizarro@medellin.gov.co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2"/>
  <sheetViews>
    <sheetView tabSelected="1" zoomScale="64" zoomScaleNormal="64" workbookViewId="0">
      <pane xSplit="5" topLeftCell="F1" activePane="topRight" state="frozen"/>
      <selection pane="topRight" activeCell="B8" sqref="B8"/>
    </sheetView>
  </sheetViews>
  <sheetFormatPr baseColWidth="10" defaultColWidth="10.875" defaultRowHeight="15.75"/>
  <cols>
    <col min="1" max="1" width="3.375" style="7" customWidth="1"/>
    <col min="2" max="2" width="20.875" style="7" customWidth="1"/>
    <col min="3" max="4" width="34.125" style="7" customWidth="1"/>
    <col min="5" max="5" width="34.125" style="32" customWidth="1"/>
    <col min="6" max="6" width="23.125" style="9" customWidth="1"/>
    <col min="7" max="7" width="23.875" style="9" customWidth="1"/>
    <col min="8" max="8" width="32.375" style="7" customWidth="1"/>
    <col min="9" max="9" width="36.5" style="7" customWidth="1"/>
    <col min="10" max="10" width="32.375" style="7" customWidth="1"/>
    <col min="11" max="11" width="28.875" style="7" customWidth="1"/>
    <col min="12" max="12" width="22.5" style="9" customWidth="1"/>
    <col min="13" max="13" width="12.125" style="9" customWidth="1"/>
    <col min="14" max="14" width="22.625" style="7" customWidth="1"/>
    <col min="15" max="15" width="18.875" style="7" customWidth="1"/>
    <col min="16" max="16" width="29.5" style="7" customWidth="1"/>
    <col min="17" max="17" width="22.875" style="7" bestFit="1" customWidth="1"/>
    <col min="18" max="18" width="15.5" style="7" customWidth="1"/>
    <col min="19" max="19" width="29.625" style="7" customWidth="1"/>
    <col min="20" max="20" width="34.125" style="7" bestFit="1" customWidth="1"/>
    <col min="21" max="21" width="15" style="7" customWidth="1"/>
    <col min="22" max="22" width="23.375" style="7" bestFit="1" customWidth="1"/>
    <col min="23" max="23" width="35.875" style="32" customWidth="1"/>
    <col min="24" max="24" width="19.375" style="32" customWidth="1"/>
    <col min="25" max="25" width="27.875" style="32" customWidth="1"/>
    <col min="26" max="26" width="52.5" style="18" customWidth="1"/>
    <col min="27" max="16384" width="10.875" style="7"/>
  </cols>
  <sheetData>
    <row r="1" spans="2:26" ht="20.100000000000001" customHeight="1">
      <c r="B1" s="2"/>
      <c r="C1" s="2"/>
      <c r="D1" s="2"/>
      <c r="E1" s="31"/>
      <c r="F1" s="14"/>
      <c r="G1" s="14"/>
      <c r="H1" s="2"/>
      <c r="I1" s="2"/>
      <c r="J1" s="2"/>
      <c r="K1" s="2"/>
      <c r="L1" s="14"/>
      <c r="M1" s="14"/>
      <c r="N1" s="2"/>
      <c r="O1" s="2"/>
      <c r="P1" s="2"/>
      <c r="Q1" s="2"/>
      <c r="R1" s="2"/>
      <c r="S1" s="2"/>
      <c r="T1" s="2"/>
      <c r="U1" s="2"/>
      <c r="V1" s="2"/>
      <c r="W1" s="31"/>
      <c r="X1" s="31"/>
      <c r="Y1" s="31"/>
      <c r="Z1" s="30"/>
    </row>
    <row r="2" spans="2:26" ht="30" customHeight="1">
      <c r="B2" s="110" t="s">
        <v>0</v>
      </c>
      <c r="C2" s="111"/>
      <c r="D2" s="115" t="s">
        <v>1</v>
      </c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7"/>
      <c r="Z2" s="112"/>
    </row>
    <row r="3" spans="2:26" ht="30" customHeight="1">
      <c r="B3" s="110" t="s">
        <v>2</v>
      </c>
      <c r="C3" s="111"/>
      <c r="D3" s="115" t="s">
        <v>3</v>
      </c>
      <c r="E3" s="116"/>
      <c r="F3" s="116"/>
      <c r="G3" s="116"/>
      <c r="H3" s="116"/>
      <c r="I3" s="116"/>
      <c r="J3" s="116"/>
      <c r="K3" s="116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6"/>
      <c r="Z3" s="113"/>
    </row>
    <row r="4" spans="2:26" ht="20.100000000000001" customHeight="1">
      <c r="B4" s="114" t="s">
        <v>4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</row>
    <row r="5" spans="2:26" ht="9" customHeight="1" thickBot="1"/>
    <row r="6" spans="2:26" ht="29.1" customHeight="1">
      <c r="B6" s="104" t="s">
        <v>5</v>
      </c>
      <c r="C6" s="105"/>
      <c r="D6" s="105"/>
      <c r="E6" s="105"/>
      <c r="F6" s="105"/>
      <c r="G6" s="105"/>
      <c r="H6" s="105"/>
      <c r="I6" s="105"/>
      <c r="J6" s="106"/>
      <c r="K6" s="104" t="s">
        <v>6</v>
      </c>
      <c r="L6" s="105"/>
      <c r="M6" s="105"/>
      <c r="N6" s="105"/>
      <c r="O6" s="106"/>
      <c r="P6" s="104" t="s">
        <v>7</v>
      </c>
      <c r="Q6" s="105"/>
      <c r="R6" s="105"/>
      <c r="S6" s="105"/>
      <c r="T6" s="105"/>
      <c r="U6" s="105"/>
      <c r="V6" s="106"/>
      <c r="W6" s="107" t="s">
        <v>8</v>
      </c>
      <c r="X6" s="108"/>
      <c r="Y6" s="108"/>
      <c r="Z6" s="109"/>
    </row>
    <row r="7" spans="2:26" s="9" customFormat="1" ht="38.1" customHeight="1" thickBot="1">
      <c r="B7" s="43" t="s">
        <v>9</v>
      </c>
      <c r="C7" s="44" t="s">
        <v>10</v>
      </c>
      <c r="D7" s="44" t="s">
        <v>11</v>
      </c>
      <c r="E7" s="44" t="s">
        <v>12</v>
      </c>
      <c r="F7" s="44" t="s">
        <v>13</v>
      </c>
      <c r="G7" s="44" t="s">
        <v>14</v>
      </c>
      <c r="H7" s="44" t="s">
        <v>15</v>
      </c>
      <c r="I7" s="46" t="s">
        <v>16</v>
      </c>
      <c r="J7" s="47" t="s">
        <v>17</v>
      </c>
      <c r="K7" s="45" t="s">
        <v>18</v>
      </c>
      <c r="L7" s="44" t="s">
        <v>19</v>
      </c>
      <c r="M7" s="44" t="s">
        <v>20</v>
      </c>
      <c r="N7" s="44" t="s">
        <v>21</v>
      </c>
      <c r="O7" s="44" t="s">
        <v>22</v>
      </c>
      <c r="P7" s="45" t="s">
        <v>23</v>
      </c>
      <c r="Q7" s="44" t="s">
        <v>24</v>
      </c>
      <c r="R7" s="44" t="s">
        <v>25</v>
      </c>
      <c r="S7" s="44" t="s">
        <v>26</v>
      </c>
      <c r="T7" s="44" t="s">
        <v>27</v>
      </c>
      <c r="U7" s="44" t="s">
        <v>28</v>
      </c>
      <c r="V7" s="47" t="s">
        <v>29</v>
      </c>
      <c r="W7" s="45" t="s">
        <v>30</v>
      </c>
      <c r="X7" s="45" t="s">
        <v>31</v>
      </c>
      <c r="Y7" s="44" t="s">
        <v>32</v>
      </c>
      <c r="Z7" s="46" t="s">
        <v>33</v>
      </c>
    </row>
    <row r="8" spans="2:26" ht="180">
      <c r="B8" s="99" t="s">
        <v>246</v>
      </c>
      <c r="C8" s="102" t="s">
        <v>67</v>
      </c>
      <c r="D8" s="68" t="s">
        <v>245</v>
      </c>
      <c r="E8" s="68" t="s">
        <v>68</v>
      </c>
      <c r="F8" s="67" t="s">
        <v>34</v>
      </c>
      <c r="G8" s="66">
        <v>2187</v>
      </c>
      <c r="H8" s="68" t="s">
        <v>69</v>
      </c>
      <c r="I8" s="68" t="s">
        <v>50</v>
      </c>
      <c r="J8" s="69" t="s">
        <v>54</v>
      </c>
      <c r="K8" s="71" t="s">
        <v>244</v>
      </c>
      <c r="L8" s="71">
        <v>45617</v>
      </c>
      <c r="M8" s="67" t="s">
        <v>39</v>
      </c>
      <c r="N8" s="68" t="s">
        <v>53</v>
      </c>
      <c r="O8" s="72"/>
      <c r="P8" s="96" t="s">
        <v>51</v>
      </c>
      <c r="Q8" s="67" t="s">
        <v>38</v>
      </c>
      <c r="R8" s="67">
        <v>50</v>
      </c>
      <c r="S8" s="73" t="s">
        <v>51</v>
      </c>
      <c r="T8" s="74" t="s">
        <v>70</v>
      </c>
      <c r="U8" s="67" t="s">
        <v>40</v>
      </c>
      <c r="V8" s="75"/>
      <c r="W8" s="70" t="s">
        <v>40</v>
      </c>
      <c r="X8" s="67" t="s">
        <v>40</v>
      </c>
      <c r="Y8" s="67" t="s">
        <v>41</v>
      </c>
      <c r="Z8" s="68"/>
    </row>
    <row r="9" spans="2:26" ht="180">
      <c r="B9" s="100" t="s">
        <v>246</v>
      </c>
      <c r="C9" s="101" t="s">
        <v>67</v>
      </c>
      <c r="D9" s="68" t="s">
        <v>245</v>
      </c>
      <c r="E9" s="103" t="s">
        <v>68</v>
      </c>
      <c r="F9" s="77" t="s">
        <v>34</v>
      </c>
      <c r="G9" s="78">
        <v>2187</v>
      </c>
      <c r="H9" s="90" t="s">
        <v>69</v>
      </c>
      <c r="I9" s="79" t="s">
        <v>50</v>
      </c>
      <c r="J9" s="98" t="s">
        <v>54</v>
      </c>
      <c r="K9" s="60" t="s">
        <v>244</v>
      </c>
      <c r="L9" s="80">
        <v>45617</v>
      </c>
      <c r="M9" s="77" t="s">
        <v>37</v>
      </c>
      <c r="N9" s="41" t="s">
        <v>53</v>
      </c>
      <c r="O9" s="81"/>
      <c r="P9" s="87" t="s">
        <v>42</v>
      </c>
      <c r="Q9" s="77" t="s">
        <v>38</v>
      </c>
      <c r="R9" s="38">
        <v>20</v>
      </c>
      <c r="S9" s="82" t="s">
        <v>42</v>
      </c>
      <c r="T9" s="90" t="s">
        <v>64</v>
      </c>
      <c r="U9" s="77" t="s">
        <v>40</v>
      </c>
      <c r="V9" s="83"/>
      <c r="W9" s="84" t="s">
        <v>40</v>
      </c>
      <c r="X9" s="85" t="s">
        <v>40</v>
      </c>
      <c r="Y9" s="38" t="s">
        <v>41</v>
      </c>
      <c r="Z9" s="86"/>
    </row>
    <row r="10" spans="2:26" ht="180">
      <c r="B10" s="100" t="s">
        <v>246</v>
      </c>
      <c r="C10" s="101" t="s">
        <v>67</v>
      </c>
      <c r="D10" s="68" t="s">
        <v>245</v>
      </c>
      <c r="E10" s="103" t="s">
        <v>68</v>
      </c>
      <c r="F10" s="77" t="s">
        <v>34</v>
      </c>
      <c r="G10" s="78">
        <v>2187</v>
      </c>
      <c r="H10" s="90" t="s">
        <v>69</v>
      </c>
      <c r="I10" s="79" t="s">
        <v>50</v>
      </c>
      <c r="J10" s="98" t="s">
        <v>54</v>
      </c>
      <c r="K10" s="60" t="s">
        <v>244</v>
      </c>
      <c r="L10" s="80">
        <v>45617</v>
      </c>
      <c r="M10" s="77" t="s">
        <v>39</v>
      </c>
      <c r="N10" s="41" t="s">
        <v>53</v>
      </c>
      <c r="O10" s="81"/>
      <c r="P10" s="87" t="s">
        <v>66</v>
      </c>
      <c r="Q10" s="77" t="s">
        <v>38</v>
      </c>
      <c r="R10" s="38">
        <v>100</v>
      </c>
      <c r="S10" s="82" t="s">
        <v>66</v>
      </c>
      <c r="T10" s="90" t="s">
        <v>71</v>
      </c>
      <c r="U10" s="77" t="s">
        <v>40</v>
      </c>
      <c r="V10" s="83"/>
      <c r="W10" s="84" t="s">
        <v>40</v>
      </c>
      <c r="X10" s="85" t="s">
        <v>40</v>
      </c>
      <c r="Y10" s="38" t="s">
        <v>41</v>
      </c>
      <c r="Z10" s="86"/>
    </row>
    <row r="11" spans="2:26" ht="180">
      <c r="B11" s="100" t="s">
        <v>246</v>
      </c>
      <c r="C11" s="101" t="s">
        <v>67</v>
      </c>
      <c r="D11" s="68" t="s">
        <v>245</v>
      </c>
      <c r="E11" s="103" t="s">
        <v>68</v>
      </c>
      <c r="F11" s="77" t="s">
        <v>34</v>
      </c>
      <c r="G11" s="78">
        <v>2187</v>
      </c>
      <c r="H11" s="90" t="s">
        <v>69</v>
      </c>
      <c r="I11" s="79" t="s">
        <v>50</v>
      </c>
      <c r="J11" s="98" t="s">
        <v>54</v>
      </c>
      <c r="K11" s="60" t="s">
        <v>244</v>
      </c>
      <c r="L11" s="80">
        <v>45617</v>
      </c>
      <c r="M11" s="77" t="s">
        <v>39</v>
      </c>
      <c r="N11" s="41" t="s">
        <v>53</v>
      </c>
      <c r="O11" s="81"/>
      <c r="P11" s="87" t="s">
        <v>65</v>
      </c>
      <c r="Q11" s="77" t="s">
        <v>44</v>
      </c>
      <c r="R11" s="38">
        <v>0</v>
      </c>
      <c r="S11" s="82" t="s">
        <v>65</v>
      </c>
      <c r="T11" s="90" t="s">
        <v>72</v>
      </c>
      <c r="U11" s="77" t="s">
        <v>40</v>
      </c>
      <c r="V11" s="76" t="s">
        <v>73</v>
      </c>
      <c r="W11" s="84" t="s">
        <v>40</v>
      </c>
      <c r="X11" s="85" t="s">
        <v>40</v>
      </c>
      <c r="Y11" s="38" t="s">
        <v>41</v>
      </c>
      <c r="Z11" s="86"/>
    </row>
    <row r="12" spans="2:26" ht="180">
      <c r="B12" s="100" t="s">
        <v>246</v>
      </c>
      <c r="C12" s="101" t="s">
        <v>67</v>
      </c>
      <c r="D12" s="68" t="s">
        <v>245</v>
      </c>
      <c r="E12" s="103" t="s">
        <v>68</v>
      </c>
      <c r="F12" s="77" t="s">
        <v>34</v>
      </c>
      <c r="G12" s="78">
        <v>2187</v>
      </c>
      <c r="H12" s="90" t="s">
        <v>69</v>
      </c>
      <c r="I12" s="79" t="s">
        <v>50</v>
      </c>
      <c r="J12" s="98" t="s">
        <v>54</v>
      </c>
      <c r="K12" s="60" t="s">
        <v>244</v>
      </c>
      <c r="L12" s="80">
        <v>45617</v>
      </c>
      <c r="M12" s="77" t="s">
        <v>39</v>
      </c>
      <c r="N12" s="41" t="s">
        <v>53</v>
      </c>
      <c r="O12" s="81"/>
      <c r="P12" s="87" t="s">
        <v>74</v>
      </c>
      <c r="Q12" s="77" t="s">
        <v>38</v>
      </c>
      <c r="R12" s="38">
        <v>100</v>
      </c>
      <c r="S12" s="82" t="s">
        <v>74</v>
      </c>
      <c r="T12" s="90" t="s">
        <v>75</v>
      </c>
      <c r="U12" s="77" t="s">
        <v>40</v>
      </c>
      <c r="V12" s="83"/>
      <c r="W12" s="84" t="s">
        <v>40</v>
      </c>
      <c r="X12" s="85" t="s">
        <v>40</v>
      </c>
      <c r="Y12" s="38" t="s">
        <v>41</v>
      </c>
      <c r="Z12" s="86"/>
    </row>
    <row r="13" spans="2:26" ht="180">
      <c r="B13" s="100" t="s">
        <v>246</v>
      </c>
      <c r="C13" s="101" t="s">
        <v>67</v>
      </c>
      <c r="D13" s="68" t="s">
        <v>245</v>
      </c>
      <c r="E13" s="103" t="s">
        <v>68</v>
      </c>
      <c r="F13" s="77" t="s">
        <v>34</v>
      </c>
      <c r="G13" s="78">
        <v>2187</v>
      </c>
      <c r="H13" s="90" t="s">
        <v>69</v>
      </c>
      <c r="I13" s="79" t="s">
        <v>50</v>
      </c>
      <c r="J13" s="98" t="s">
        <v>54</v>
      </c>
      <c r="K13" s="60" t="s">
        <v>244</v>
      </c>
      <c r="L13" s="80">
        <v>45617</v>
      </c>
      <c r="M13" s="77" t="s">
        <v>39</v>
      </c>
      <c r="N13" s="41" t="s">
        <v>53</v>
      </c>
      <c r="O13" s="81"/>
      <c r="P13" s="87" t="s">
        <v>76</v>
      </c>
      <c r="Q13" s="77" t="s">
        <v>44</v>
      </c>
      <c r="R13" s="38">
        <v>0</v>
      </c>
      <c r="S13" s="82" t="s">
        <v>76</v>
      </c>
      <c r="T13" s="90" t="s">
        <v>77</v>
      </c>
      <c r="U13" s="77" t="s">
        <v>40</v>
      </c>
      <c r="V13" s="76" t="s">
        <v>78</v>
      </c>
      <c r="W13" s="84" t="s">
        <v>40</v>
      </c>
      <c r="X13" s="85" t="s">
        <v>40</v>
      </c>
      <c r="Y13" s="38" t="s">
        <v>41</v>
      </c>
      <c r="Z13" s="86"/>
    </row>
    <row r="14" spans="2:26" ht="195">
      <c r="B14" s="100" t="s">
        <v>246</v>
      </c>
      <c r="C14" s="101" t="s">
        <v>67</v>
      </c>
      <c r="D14" s="68" t="s">
        <v>245</v>
      </c>
      <c r="E14" s="103" t="s">
        <v>68</v>
      </c>
      <c r="F14" s="77" t="s">
        <v>34</v>
      </c>
      <c r="G14" s="78">
        <v>2187</v>
      </c>
      <c r="H14" s="90" t="s">
        <v>69</v>
      </c>
      <c r="I14" s="79" t="s">
        <v>50</v>
      </c>
      <c r="J14" s="98" t="s">
        <v>54</v>
      </c>
      <c r="K14" s="60" t="s">
        <v>244</v>
      </c>
      <c r="L14" s="80">
        <v>45617</v>
      </c>
      <c r="M14" s="77" t="s">
        <v>39</v>
      </c>
      <c r="N14" s="41" t="s">
        <v>53</v>
      </c>
      <c r="O14" s="81"/>
      <c r="P14" s="87" t="s">
        <v>57</v>
      </c>
      <c r="Q14" s="77" t="s">
        <v>38</v>
      </c>
      <c r="R14" s="38">
        <v>50</v>
      </c>
      <c r="S14" s="82" t="s">
        <v>57</v>
      </c>
      <c r="T14" s="90" t="s">
        <v>79</v>
      </c>
      <c r="U14" s="77" t="s">
        <v>40</v>
      </c>
      <c r="V14" s="76" t="s">
        <v>80</v>
      </c>
      <c r="W14" s="84" t="s">
        <v>40</v>
      </c>
      <c r="X14" s="85" t="s">
        <v>40</v>
      </c>
      <c r="Y14" s="38" t="s">
        <v>41</v>
      </c>
      <c r="Z14" s="86"/>
    </row>
    <row r="15" spans="2:26" ht="180">
      <c r="B15" s="100" t="s">
        <v>246</v>
      </c>
      <c r="C15" s="101" t="s">
        <v>67</v>
      </c>
      <c r="D15" s="68" t="s">
        <v>245</v>
      </c>
      <c r="E15" s="103" t="s">
        <v>68</v>
      </c>
      <c r="F15" s="77" t="s">
        <v>34</v>
      </c>
      <c r="G15" s="78">
        <v>2187</v>
      </c>
      <c r="H15" s="90" t="s">
        <v>69</v>
      </c>
      <c r="I15" s="79" t="s">
        <v>50</v>
      </c>
      <c r="J15" s="98" t="s">
        <v>54</v>
      </c>
      <c r="K15" s="60" t="s">
        <v>244</v>
      </c>
      <c r="L15" s="80">
        <v>45617</v>
      </c>
      <c r="M15" s="77" t="s">
        <v>39</v>
      </c>
      <c r="N15" s="41" t="s">
        <v>53</v>
      </c>
      <c r="O15" s="81"/>
      <c r="P15" s="87" t="s">
        <v>81</v>
      </c>
      <c r="Q15" s="77" t="s">
        <v>38</v>
      </c>
      <c r="R15" s="38">
        <v>100</v>
      </c>
      <c r="S15" s="82" t="s">
        <v>81</v>
      </c>
      <c r="T15" s="90" t="s">
        <v>82</v>
      </c>
      <c r="U15" s="77" t="s">
        <v>40</v>
      </c>
      <c r="V15" s="83"/>
      <c r="W15" s="84" t="s">
        <v>40</v>
      </c>
      <c r="X15" s="85" t="s">
        <v>40</v>
      </c>
      <c r="Y15" s="38" t="s">
        <v>41</v>
      </c>
      <c r="Z15" s="86"/>
    </row>
    <row r="16" spans="2:26" ht="180">
      <c r="B16" s="100" t="s">
        <v>246</v>
      </c>
      <c r="C16" s="101" t="s">
        <v>67</v>
      </c>
      <c r="D16" s="68" t="s">
        <v>245</v>
      </c>
      <c r="E16" s="103" t="s">
        <v>68</v>
      </c>
      <c r="F16" s="77" t="s">
        <v>34</v>
      </c>
      <c r="G16" s="78">
        <v>2187</v>
      </c>
      <c r="H16" s="90" t="s">
        <v>69</v>
      </c>
      <c r="I16" s="79" t="s">
        <v>50</v>
      </c>
      <c r="J16" s="98" t="s">
        <v>54</v>
      </c>
      <c r="K16" s="60" t="s">
        <v>244</v>
      </c>
      <c r="L16" s="80">
        <v>45617</v>
      </c>
      <c r="M16" s="77" t="s">
        <v>39</v>
      </c>
      <c r="N16" s="41" t="s">
        <v>53</v>
      </c>
      <c r="O16" s="81"/>
      <c r="P16" s="87" t="s">
        <v>271</v>
      </c>
      <c r="Q16" s="77" t="s">
        <v>38</v>
      </c>
      <c r="R16" s="38">
        <v>10</v>
      </c>
      <c r="S16" s="82" t="s">
        <v>83</v>
      </c>
      <c r="T16" s="90" t="s">
        <v>84</v>
      </c>
      <c r="U16" s="77" t="s">
        <v>40</v>
      </c>
      <c r="V16" s="83"/>
      <c r="W16" s="84" t="s">
        <v>40</v>
      </c>
      <c r="X16" s="85" t="s">
        <v>40</v>
      </c>
      <c r="Y16" s="38" t="s">
        <v>41</v>
      </c>
      <c r="Z16" s="86"/>
    </row>
    <row r="17" spans="2:26" ht="205.5" customHeight="1">
      <c r="B17" s="100" t="s">
        <v>246</v>
      </c>
      <c r="C17" s="101" t="s">
        <v>67</v>
      </c>
      <c r="D17" s="68" t="s">
        <v>245</v>
      </c>
      <c r="E17" s="103" t="s">
        <v>68</v>
      </c>
      <c r="F17" s="77" t="s">
        <v>34</v>
      </c>
      <c r="G17" s="78">
        <v>2187</v>
      </c>
      <c r="H17" s="90" t="s">
        <v>69</v>
      </c>
      <c r="I17" s="79" t="s">
        <v>50</v>
      </c>
      <c r="J17" s="98" t="s">
        <v>54</v>
      </c>
      <c r="K17" s="60" t="s">
        <v>244</v>
      </c>
      <c r="L17" s="80">
        <v>45617</v>
      </c>
      <c r="M17" s="77" t="s">
        <v>39</v>
      </c>
      <c r="N17" s="41" t="s">
        <v>53</v>
      </c>
      <c r="O17" s="81"/>
      <c r="P17" s="87" t="s">
        <v>272</v>
      </c>
      <c r="Q17" s="77" t="s">
        <v>38</v>
      </c>
      <c r="R17" s="38">
        <v>10</v>
      </c>
      <c r="S17" s="82" t="s">
        <v>273</v>
      </c>
      <c r="T17" s="90" t="s">
        <v>274</v>
      </c>
      <c r="U17" s="77" t="s">
        <v>40</v>
      </c>
      <c r="V17" s="83"/>
      <c r="W17" s="84" t="s">
        <v>40</v>
      </c>
      <c r="X17" s="85" t="s">
        <v>40</v>
      </c>
      <c r="Y17" s="38" t="s">
        <v>41</v>
      </c>
      <c r="Z17" s="86"/>
    </row>
    <row r="18" spans="2:26" ht="180">
      <c r="B18" s="100" t="s">
        <v>246</v>
      </c>
      <c r="C18" s="101" t="s">
        <v>67</v>
      </c>
      <c r="D18" s="68" t="s">
        <v>245</v>
      </c>
      <c r="E18" s="103" t="s">
        <v>68</v>
      </c>
      <c r="F18" s="77" t="s">
        <v>34</v>
      </c>
      <c r="G18" s="78">
        <v>2187</v>
      </c>
      <c r="H18" s="90" t="s">
        <v>69</v>
      </c>
      <c r="I18" s="79" t="s">
        <v>50</v>
      </c>
      <c r="J18" s="98" t="s">
        <v>54</v>
      </c>
      <c r="K18" s="60" t="s">
        <v>244</v>
      </c>
      <c r="L18" s="80">
        <v>45617</v>
      </c>
      <c r="M18" s="77" t="s">
        <v>39</v>
      </c>
      <c r="N18" s="41" t="s">
        <v>53</v>
      </c>
      <c r="O18" s="81"/>
      <c r="P18" s="87" t="s">
        <v>85</v>
      </c>
      <c r="Q18" s="77" t="s">
        <v>38</v>
      </c>
      <c r="R18" s="38">
        <v>50</v>
      </c>
      <c r="S18" s="82" t="s">
        <v>59</v>
      </c>
      <c r="T18" s="90" t="s">
        <v>86</v>
      </c>
      <c r="U18" s="77" t="s">
        <v>40</v>
      </c>
      <c r="V18" s="83"/>
      <c r="W18" s="84" t="s">
        <v>40</v>
      </c>
      <c r="X18" s="85" t="s">
        <v>40</v>
      </c>
      <c r="Y18" s="38" t="s">
        <v>41</v>
      </c>
      <c r="Z18" s="86"/>
    </row>
    <row r="19" spans="2:26" ht="180">
      <c r="B19" s="100" t="s">
        <v>246</v>
      </c>
      <c r="C19" s="101" t="s">
        <v>67</v>
      </c>
      <c r="D19" s="68" t="s">
        <v>245</v>
      </c>
      <c r="E19" s="103" t="s">
        <v>68</v>
      </c>
      <c r="F19" s="38" t="s">
        <v>34</v>
      </c>
      <c r="G19" s="78">
        <v>2187</v>
      </c>
      <c r="H19" s="90" t="s">
        <v>69</v>
      </c>
      <c r="I19" s="79" t="s">
        <v>50</v>
      </c>
      <c r="J19" s="98" t="s">
        <v>54</v>
      </c>
      <c r="K19" s="60" t="s">
        <v>244</v>
      </c>
      <c r="L19" s="80">
        <v>45617</v>
      </c>
      <c r="M19" s="38" t="s">
        <v>39</v>
      </c>
      <c r="N19" s="41" t="s">
        <v>53</v>
      </c>
      <c r="O19" s="81"/>
      <c r="P19" s="87" t="s">
        <v>87</v>
      </c>
      <c r="Q19" s="38" t="s">
        <v>38</v>
      </c>
      <c r="R19" s="38">
        <v>50</v>
      </c>
      <c r="S19" s="82" t="s">
        <v>88</v>
      </c>
      <c r="T19" s="90" t="s">
        <v>89</v>
      </c>
      <c r="U19" s="38" t="s">
        <v>40</v>
      </c>
      <c r="V19" s="83"/>
      <c r="W19" s="84" t="s">
        <v>40</v>
      </c>
      <c r="X19" s="85" t="s">
        <v>40</v>
      </c>
      <c r="Y19" s="38" t="s">
        <v>41</v>
      </c>
      <c r="Z19" s="86"/>
    </row>
    <row r="20" spans="2:26" ht="180">
      <c r="B20" s="100" t="s">
        <v>246</v>
      </c>
      <c r="C20" s="101" t="s">
        <v>67</v>
      </c>
      <c r="D20" s="68" t="s">
        <v>245</v>
      </c>
      <c r="E20" s="103" t="s">
        <v>68</v>
      </c>
      <c r="F20" s="77" t="s">
        <v>34</v>
      </c>
      <c r="G20" s="78">
        <v>2187</v>
      </c>
      <c r="H20" s="90" t="s">
        <v>69</v>
      </c>
      <c r="I20" s="79" t="s">
        <v>50</v>
      </c>
      <c r="J20" s="98" t="s">
        <v>54</v>
      </c>
      <c r="K20" s="60" t="s">
        <v>244</v>
      </c>
      <c r="L20" s="80">
        <v>45617</v>
      </c>
      <c r="M20" s="77" t="s">
        <v>39</v>
      </c>
      <c r="N20" s="41" t="s">
        <v>53</v>
      </c>
      <c r="O20" s="81"/>
      <c r="P20" s="87" t="s">
        <v>46</v>
      </c>
      <c r="Q20" s="77" t="s">
        <v>38</v>
      </c>
      <c r="R20" s="38">
        <v>50</v>
      </c>
      <c r="S20" s="82" t="s">
        <v>46</v>
      </c>
      <c r="T20" s="90" t="s">
        <v>90</v>
      </c>
      <c r="U20" s="77" t="s">
        <v>40</v>
      </c>
      <c r="V20" s="83"/>
      <c r="W20" s="84" t="s">
        <v>40</v>
      </c>
      <c r="X20" s="85" t="s">
        <v>40</v>
      </c>
      <c r="Y20" s="38" t="s">
        <v>41</v>
      </c>
      <c r="Z20" s="86"/>
    </row>
    <row r="21" spans="2:26" ht="180">
      <c r="B21" s="100" t="s">
        <v>246</v>
      </c>
      <c r="C21" s="101" t="s">
        <v>67</v>
      </c>
      <c r="D21" s="68" t="s">
        <v>245</v>
      </c>
      <c r="E21" s="103" t="s">
        <v>68</v>
      </c>
      <c r="F21" s="77" t="s">
        <v>34</v>
      </c>
      <c r="G21" s="78">
        <v>2187</v>
      </c>
      <c r="H21" s="90" t="s">
        <v>69</v>
      </c>
      <c r="I21" s="79" t="s">
        <v>50</v>
      </c>
      <c r="J21" s="97" t="s">
        <v>54</v>
      </c>
      <c r="K21" s="60" t="s">
        <v>244</v>
      </c>
      <c r="L21" s="80">
        <v>45617</v>
      </c>
      <c r="M21" s="77" t="s">
        <v>39</v>
      </c>
      <c r="N21" s="41" t="s">
        <v>53</v>
      </c>
      <c r="O21" s="81"/>
      <c r="P21" s="87" t="s">
        <v>91</v>
      </c>
      <c r="Q21" s="77" t="s">
        <v>38</v>
      </c>
      <c r="R21" s="38">
        <v>2</v>
      </c>
      <c r="S21" s="82" t="s">
        <v>92</v>
      </c>
      <c r="T21" s="90" t="s">
        <v>93</v>
      </c>
      <c r="U21" s="77" t="s">
        <v>40</v>
      </c>
      <c r="V21" s="83"/>
      <c r="W21" s="84" t="s">
        <v>40</v>
      </c>
      <c r="X21" s="85" t="s">
        <v>40</v>
      </c>
      <c r="Y21" s="38" t="s">
        <v>41</v>
      </c>
      <c r="Z21" s="86"/>
    </row>
    <row r="22" spans="2:26" ht="180">
      <c r="B22" s="100" t="s">
        <v>246</v>
      </c>
      <c r="C22" s="101" t="s">
        <v>67</v>
      </c>
      <c r="D22" s="68" t="s">
        <v>245</v>
      </c>
      <c r="E22" s="103" t="s">
        <v>68</v>
      </c>
      <c r="F22" s="77" t="s">
        <v>34</v>
      </c>
      <c r="G22" s="78">
        <v>2187</v>
      </c>
      <c r="H22" s="90" t="s">
        <v>69</v>
      </c>
      <c r="I22" s="79" t="s">
        <v>50</v>
      </c>
      <c r="J22" s="97" t="s">
        <v>54</v>
      </c>
      <c r="K22" s="60" t="s">
        <v>244</v>
      </c>
      <c r="L22" s="80">
        <v>45617</v>
      </c>
      <c r="M22" s="77" t="s">
        <v>39</v>
      </c>
      <c r="N22" s="41" t="s">
        <v>53</v>
      </c>
      <c r="O22" s="81"/>
      <c r="P22" s="136" t="s">
        <v>248</v>
      </c>
      <c r="Q22" s="137" t="s">
        <v>45</v>
      </c>
      <c r="R22" s="138" t="s">
        <v>247</v>
      </c>
      <c r="S22" s="139" t="s">
        <v>248</v>
      </c>
      <c r="T22" s="140" t="s">
        <v>249</v>
      </c>
      <c r="U22" s="137" t="s">
        <v>39</v>
      </c>
      <c r="V22" s="141"/>
      <c r="W22" s="142" t="s">
        <v>40</v>
      </c>
      <c r="X22" s="143" t="s">
        <v>40</v>
      </c>
      <c r="Y22" s="138" t="s">
        <v>41</v>
      </c>
      <c r="Z22" s="144"/>
    </row>
    <row r="23" spans="2:26" ht="180">
      <c r="B23" s="100" t="s">
        <v>246</v>
      </c>
      <c r="C23" s="101" t="s">
        <v>67</v>
      </c>
      <c r="D23" s="68" t="s">
        <v>245</v>
      </c>
      <c r="E23" s="103" t="s">
        <v>68</v>
      </c>
      <c r="F23" s="77" t="s">
        <v>34</v>
      </c>
      <c r="G23" s="78">
        <v>2187</v>
      </c>
      <c r="H23" s="90" t="s">
        <v>69</v>
      </c>
      <c r="I23" s="79" t="s">
        <v>50</v>
      </c>
      <c r="J23" s="97" t="s">
        <v>54</v>
      </c>
      <c r="K23" s="60" t="s">
        <v>244</v>
      </c>
      <c r="L23" s="80">
        <v>45617</v>
      </c>
      <c r="M23" s="77" t="s">
        <v>39</v>
      </c>
      <c r="N23" s="41" t="s">
        <v>53</v>
      </c>
      <c r="O23" s="81"/>
      <c r="P23" s="136" t="s">
        <v>250</v>
      </c>
      <c r="Q23" s="137" t="s">
        <v>45</v>
      </c>
      <c r="R23" s="138" t="s">
        <v>247</v>
      </c>
      <c r="S23" s="139" t="s">
        <v>250</v>
      </c>
      <c r="T23" s="140" t="s">
        <v>251</v>
      </c>
      <c r="U23" s="137" t="s">
        <v>39</v>
      </c>
      <c r="V23" s="141"/>
      <c r="W23" s="142" t="s">
        <v>40</v>
      </c>
      <c r="X23" s="143" t="s">
        <v>40</v>
      </c>
      <c r="Y23" s="138" t="s">
        <v>41</v>
      </c>
      <c r="Z23" s="144"/>
    </row>
    <row r="24" spans="2:26" ht="180">
      <c r="B24" s="100" t="s">
        <v>246</v>
      </c>
      <c r="C24" s="101" t="s">
        <v>67</v>
      </c>
      <c r="D24" s="68" t="s">
        <v>245</v>
      </c>
      <c r="E24" s="103" t="s">
        <v>68</v>
      </c>
      <c r="F24" s="77" t="s">
        <v>34</v>
      </c>
      <c r="G24" s="78">
        <v>2187</v>
      </c>
      <c r="H24" s="90" t="s">
        <v>69</v>
      </c>
      <c r="I24" s="79" t="s">
        <v>50</v>
      </c>
      <c r="J24" s="97" t="s">
        <v>54</v>
      </c>
      <c r="K24" s="60" t="s">
        <v>244</v>
      </c>
      <c r="L24" s="80">
        <v>45617</v>
      </c>
      <c r="M24" s="77" t="s">
        <v>39</v>
      </c>
      <c r="N24" s="41" t="s">
        <v>53</v>
      </c>
      <c r="O24" s="81"/>
      <c r="P24" s="136" t="s">
        <v>252</v>
      </c>
      <c r="Q24" s="137" t="s">
        <v>45</v>
      </c>
      <c r="R24" s="138" t="s">
        <v>247</v>
      </c>
      <c r="S24" s="139" t="s">
        <v>252</v>
      </c>
      <c r="T24" s="140" t="s">
        <v>253</v>
      </c>
      <c r="U24" s="137" t="s">
        <v>39</v>
      </c>
      <c r="V24" s="141"/>
      <c r="W24" s="142" t="s">
        <v>40</v>
      </c>
      <c r="X24" s="143" t="s">
        <v>40</v>
      </c>
      <c r="Y24" s="138" t="s">
        <v>41</v>
      </c>
      <c r="Z24" s="144"/>
    </row>
    <row r="25" spans="2:26" ht="180">
      <c r="B25" s="100" t="s">
        <v>246</v>
      </c>
      <c r="C25" s="101" t="s">
        <v>67</v>
      </c>
      <c r="D25" s="68" t="s">
        <v>245</v>
      </c>
      <c r="E25" s="103" t="s">
        <v>68</v>
      </c>
      <c r="F25" s="77" t="s">
        <v>34</v>
      </c>
      <c r="G25" s="78">
        <v>2187</v>
      </c>
      <c r="H25" s="90" t="s">
        <v>69</v>
      </c>
      <c r="I25" s="79" t="s">
        <v>50</v>
      </c>
      <c r="J25" s="97" t="s">
        <v>54</v>
      </c>
      <c r="K25" s="60" t="s">
        <v>244</v>
      </c>
      <c r="L25" s="80">
        <v>45617</v>
      </c>
      <c r="M25" s="77" t="s">
        <v>39</v>
      </c>
      <c r="N25" s="41" t="s">
        <v>53</v>
      </c>
      <c r="O25" s="81"/>
      <c r="P25" s="136" t="s">
        <v>254</v>
      </c>
      <c r="Q25" s="137" t="s">
        <v>45</v>
      </c>
      <c r="R25" s="138" t="s">
        <v>247</v>
      </c>
      <c r="S25" s="139" t="s">
        <v>254</v>
      </c>
      <c r="T25" s="140" t="s">
        <v>255</v>
      </c>
      <c r="U25" s="137" t="s">
        <v>39</v>
      </c>
      <c r="V25" s="141"/>
      <c r="W25" s="142" t="s">
        <v>40</v>
      </c>
      <c r="X25" s="143" t="s">
        <v>40</v>
      </c>
      <c r="Y25" s="138" t="s">
        <v>41</v>
      </c>
      <c r="Z25" s="144"/>
    </row>
    <row r="26" spans="2:26" ht="180">
      <c r="B26" s="100" t="s">
        <v>246</v>
      </c>
      <c r="C26" s="101" t="s">
        <v>67</v>
      </c>
      <c r="D26" s="68" t="s">
        <v>245</v>
      </c>
      <c r="E26" s="103" t="s">
        <v>68</v>
      </c>
      <c r="F26" s="77" t="s">
        <v>34</v>
      </c>
      <c r="G26" s="78">
        <v>2187</v>
      </c>
      <c r="H26" s="90" t="s">
        <v>69</v>
      </c>
      <c r="I26" s="79" t="s">
        <v>50</v>
      </c>
      <c r="J26" s="97" t="s">
        <v>54</v>
      </c>
      <c r="K26" s="60" t="s">
        <v>244</v>
      </c>
      <c r="L26" s="80">
        <v>45617</v>
      </c>
      <c r="M26" s="77" t="s">
        <v>39</v>
      </c>
      <c r="N26" s="41" t="s">
        <v>53</v>
      </c>
      <c r="O26" s="81"/>
      <c r="P26" s="136" t="s">
        <v>256</v>
      </c>
      <c r="Q26" s="137" t="s">
        <v>38</v>
      </c>
      <c r="R26" s="138">
        <v>255</v>
      </c>
      <c r="S26" s="139" t="s">
        <v>257</v>
      </c>
      <c r="T26" s="140" t="s">
        <v>270</v>
      </c>
      <c r="U26" s="137" t="s">
        <v>40</v>
      </c>
      <c r="V26" s="141"/>
      <c r="W26" s="142" t="s">
        <v>40</v>
      </c>
      <c r="X26" s="143" t="s">
        <v>40</v>
      </c>
      <c r="Y26" s="138" t="s">
        <v>41</v>
      </c>
      <c r="Z26" s="144" t="s">
        <v>258</v>
      </c>
    </row>
    <row r="27" spans="2:26" ht="180">
      <c r="B27" s="100" t="s">
        <v>246</v>
      </c>
      <c r="C27" s="101" t="s">
        <v>67</v>
      </c>
      <c r="D27" s="68" t="s">
        <v>245</v>
      </c>
      <c r="E27" s="103" t="s">
        <v>68</v>
      </c>
      <c r="F27" s="77" t="s">
        <v>34</v>
      </c>
      <c r="G27" s="78">
        <v>2187</v>
      </c>
      <c r="H27" s="90" t="s">
        <v>69</v>
      </c>
      <c r="I27" s="79" t="s">
        <v>50</v>
      </c>
      <c r="J27" s="97" t="s">
        <v>54</v>
      </c>
      <c r="K27" s="60" t="s">
        <v>244</v>
      </c>
      <c r="L27" s="80">
        <v>45617</v>
      </c>
      <c r="M27" s="77" t="s">
        <v>39</v>
      </c>
      <c r="N27" s="41" t="s">
        <v>53</v>
      </c>
      <c r="O27" s="81"/>
      <c r="P27" s="136" t="s">
        <v>259</v>
      </c>
      <c r="Q27" s="137" t="s">
        <v>38</v>
      </c>
      <c r="R27" s="138">
        <v>255</v>
      </c>
      <c r="S27" s="139" t="s">
        <v>259</v>
      </c>
      <c r="T27" s="140" t="s">
        <v>269</v>
      </c>
      <c r="U27" s="137" t="s">
        <v>40</v>
      </c>
      <c r="V27" s="141"/>
      <c r="W27" s="142" t="s">
        <v>40</v>
      </c>
      <c r="X27" s="143" t="s">
        <v>40</v>
      </c>
      <c r="Y27" s="138" t="s">
        <v>41</v>
      </c>
      <c r="Z27" s="144" t="s">
        <v>258</v>
      </c>
    </row>
    <row r="28" spans="2:26" ht="180">
      <c r="B28" s="100" t="s">
        <v>246</v>
      </c>
      <c r="C28" s="101" t="s">
        <v>67</v>
      </c>
      <c r="D28" s="68" t="s">
        <v>245</v>
      </c>
      <c r="E28" s="103" t="s">
        <v>68</v>
      </c>
      <c r="F28" s="77" t="s">
        <v>34</v>
      </c>
      <c r="G28" s="78">
        <v>2187</v>
      </c>
      <c r="H28" s="90" t="s">
        <v>69</v>
      </c>
      <c r="I28" s="79" t="s">
        <v>50</v>
      </c>
      <c r="J28" s="97" t="s">
        <v>54</v>
      </c>
      <c r="K28" s="60" t="s">
        <v>244</v>
      </c>
      <c r="L28" s="80">
        <v>45617</v>
      </c>
      <c r="M28" s="77" t="s">
        <v>39</v>
      </c>
      <c r="N28" s="41" t="s">
        <v>53</v>
      </c>
      <c r="O28" s="81"/>
      <c r="P28" s="136" t="s">
        <v>260</v>
      </c>
      <c r="Q28" s="137" t="s">
        <v>56</v>
      </c>
      <c r="R28" s="138" t="s">
        <v>247</v>
      </c>
      <c r="S28" s="139" t="s">
        <v>260</v>
      </c>
      <c r="T28" s="140" t="s">
        <v>261</v>
      </c>
      <c r="U28" s="137" t="s">
        <v>40</v>
      </c>
      <c r="V28" s="141"/>
      <c r="W28" s="142" t="s">
        <v>40</v>
      </c>
      <c r="X28" s="143" t="s">
        <v>40</v>
      </c>
      <c r="Y28" s="138" t="s">
        <v>41</v>
      </c>
      <c r="Z28" s="144" t="s">
        <v>258</v>
      </c>
    </row>
    <row r="29" spans="2:26" ht="180">
      <c r="B29" s="100" t="s">
        <v>246</v>
      </c>
      <c r="C29" s="101" t="s">
        <v>67</v>
      </c>
      <c r="D29" s="68" t="s">
        <v>245</v>
      </c>
      <c r="E29" s="103" t="s">
        <v>68</v>
      </c>
      <c r="F29" s="77" t="s">
        <v>34</v>
      </c>
      <c r="G29" s="78">
        <v>2187</v>
      </c>
      <c r="H29" s="90" t="s">
        <v>69</v>
      </c>
      <c r="I29" s="79" t="s">
        <v>50</v>
      </c>
      <c r="J29" s="97" t="s">
        <v>54</v>
      </c>
      <c r="K29" s="60" t="s">
        <v>244</v>
      </c>
      <c r="L29" s="80">
        <v>45617</v>
      </c>
      <c r="M29" s="77" t="s">
        <v>39</v>
      </c>
      <c r="N29" s="41" t="s">
        <v>53</v>
      </c>
      <c r="O29" s="81"/>
      <c r="P29" s="136" t="s">
        <v>262</v>
      </c>
      <c r="Q29" s="137" t="s">
        <v>38</v>
      </c>
      <c r="R29" s="138">
        <v>255</v>
      </c>
      <c r="S29" s="139" t="s">
        <v>262</v>
      </c>
      <c r="T29" s="140" t="s">
        <v>268</v>
      </c>
      <c r="U29" s="137" t="s">
        <v>40</v>
      </c>
      <c r="V29" s="141"/>
      <c r="W29" s="142" t="s">
        <v>40</v>
      </c>
      <c r="X29" s="143" t="s">
        <v>40</v>
      </c>
      <c r="Y29" s="138" t="s">
        <v>41</v>
      </c>
      <c r="Z29" s="144" t="s">
        <v>258</v>
      </c>
    </row>
    <row r="30" spans="2:26" ht="180">
      <c r="B30" s="100" t="s">
        <v>246</v>
      </c>
      <c r="C30" s="101" t="s">
        <v>67</v>
      </c>
      <c r="D30" s="68" t="s">
        <v>245</v>
      </c>
      <c r="E30" s="103" t="s">
        <v>68</v>
      </c>
      <c r="F30" s="77" t="s">
        <v>34</v>
      </c>
      <c r="G30" s="78">
        <v>2187</v>
      </c>
      <c r="H30" s="90" t="s">
        <v>69</v>
      </c>
      <c r="I30" s="79" t="s">
        <v>50</v>
      </c>
      <c r="J30" s="97" t="s">
        <v>54</v>
      </c>
      <c r="K30" s="60" t="s">
        <v>244</v>
      </c>
      <c r="L30" s="80">
        <v>45617</v>
      </c>
      <c r="M30" s="77" t="s">
        <v>39</v>
      </c>
      <c r="N30" s="41" t="s">
        <v>53</v>
      </c>
      <c r="O30" s="81"/>
      <c r="P30" s="136" t="s">
        <v>263</v>
      </c>
      <c r="Q30" s="137" t="s">
        <v>38</v>
      </c>
      <c r="R30" s="138">
        <v>255</v>
      </c>
      <c r="S30" s="139" t="s">
        <v>263</v>
      </c>
      <c r="T30" s="140" t="s">
        <v>267</v>
      </c>
      <c r="U30" s="137" t="s">
        <v>40</v>
      </c>
      <c r="V30" s="141"/>
      <c r="W30" s="142" t="s">
        <v>40</v>
      </c>
      <c r="X30" s="143" t="s">
        <v>40</v>
      </c>
      <c r="Y30" s="138" t="s">
        <v>41</v>
      </c>
      <c r="Z30" s="144" t="s">
        <v>258</v>
      </c>
    </row>
    <row r="31" spans="2:26" ht="180">
      <c r="B31" s="100" t="s">
        <v>246</v>
      </c>
      <c r="C31" s="101" t="s">
        <v>67</v>
      </c>
      <c r="D31" s="68" t="s">
        <v>245</v>
      </c>
      <c r="E31" s="103" t="s">
        <v>68</v>
      </c>
      <c r="F31" s="77" t="s">
        <v>34</v>
      </c>
      <c r="G31" s="78">
        <v>2187</v>
      </c>
      <c r="H31" s="90" t="s">
        <v>69</v>
      </c>
      <c r="I31" s="79" t="s">
        <v>50</v>
      </c>
      <c r="J31" s="97" t="s">
        <v>54</v>
      </c>
      <c r="K31" s="60" t="s">
        <v>244</v>
      </c>
      <c r="L31" s="80">
        <v>45617</v>
      </c>
      <c r="M31" s="77" t="s">
        <v>39</v>
      </c>
      <c r="N31" s="41" t="s">
        <v>53</v>
      </c>
      <c r="O31" s="81"/>
      <c r="P31" s="136" t="s">
        <v>264</v>
      </c>
      <c r="Q31" s="137" t="s">
        <v>56</v>
      </c>
      <c r="R31" s="138" t="s">
        <v>247</v>
      </c>
      <c r="S31" s="139" t="s">
        <v>264</v>
      </c>
      <c r="T31" s="140" t="s">
        <v>261</v>
      </c>
      <c r="U31" s="137" t="s">
        <v>40</v>
      </c>
      <c r="V31" s="141"/>
      <c r="W31" s="142" t="s">
        <v>40</v>
      </c>
      <c r="X31" s="143" t="s">
        <v>40</v>
      </c>
      <c r="Y31" s="138" t="s">
        <v>41</v>
      </c>
      <c r="Z31" s="144" t="s">
        <v>258</v>
      </c>
    </row>
    <row r="32" spans="2:26" ht="180">
      <c r="B32" s="100" t="s">
        <v>246</v>
      </c>
      <c r="C32" s="101" t="s">
        <v>67</v>
      </c>
      <c r="D32" s="68" t="s">
        <v>245</v>
      </c>
      <c r="E32" s="103" t="s">
        <v>68</v>
      </c>
      <c r="F32" s="77" t="s">
        <v>34</v>
      </c>
      <c r="G32" s="78">
        <v>2187</v>
      </c>
      <c r="H32" s="90" t="s">
        <v>69</v>
      </c>
      <c r="I32" s="79" t="s">
        <v>50</v>
      </c>
      <c r="J32" s="97" t="s">
        <v>54</v>
      </c>
      <c r="K32" s="60" t="s">
        <v>244</v>
      </c>
      <c r="L32" s="80">
        <v>45617</v>
      </c>
      <c r="M32" s="77" t="s">
        <v>39</v>
      </c>
      <c r="N32" s="41" t="s">
        <v>53</v>
      </c>
      <c r="O32" s="81"/>
      <c r="P32" s="145" t="s">
        <v>265</v>
      </c>
      <c r="Q32" s="146" t="s">
        <v>38</v>
      </c>
      <c r="R32" s="147">
        <v>20</v>
      </c>
      <c r="S32" s="148" t="s">
        <v>265</v>
      </c>
      <c r="T32" s="149" t="s">
        <v>266</v>
      </c>
      <c r="U32" s="146" t="s">
        <v>40</v>
      </c>
      <c r="V32" s="150"/>
      <c r="W32" s="151" t="s">
        <v>40</v>
      </c>
      <c r="X32" s="152" t="s">
        <v>40</v>
      </c>
      <c r="Y32" s="147" t="s">
        <v>41</v>
      </c>
      <c r="Z32" s="153" t="s">
        <v>258</v>
      </c>
    </row>
  </sheetData>
  <mergeCells count="10">
    <mergeCell ref="B6:J6"/>
    <mergeCell ref="W6:Z6"/>
    <mergeCell ref="P6:V6"/>
    <mergeCell ref="K6:O6"/>
    <mergeCell ref="B2:C2"/>
    <mergeCell ref="B3:C3"/>
    <mergeCell ref="Z2:Z3"/>
    <mergeCell ref="B4:Z4"/>
    <mergeCell ref="D2:Y2"/>
    <mergeCell ref="D3:K3"/>
  </mergeCells>
  <phoneticPr fontId="14" type="noConversion"/>
  <hyperlinks>
    <hyperlink ref="J21" r:id="rId1"/>
    <hyperlink ref="V14" location="Dominios!B277:H282" display="DomPOT48_EPJerarquia"/>
    <hyperlink ref="V11" location="Dominios!B283:H284" display="DomPOT48_Orden_2"/>
    <hyperlink ref="V13" location="Subtipos!B33:H37" display="FUNCION"/>
    <hyperlink ref="J22" r:id="rId2"/>
    <hyperlink ref="J23" r:id="rId3"/>
    <hyperlink ref="J24" r:id="rId4"/>
    <hyperlink ref="J25" r:id="rId5"/>
    <hyperlink ref="J26" r:id="rId6"/>
    <hyperlink ref="J27" r:id="rId7"/>
    <hyperlink ref="J28" r:id="rId8"/>
    <hyperlink ref="J29" r:id="rId9"/>
    <hyperlink ref="J30" r:id="rId10"/>
    <hyperlink ref="J31" r:id="rId11"/>
    <hyperlink ref="J32" r:id="rId12"/>
  </hyperlinks>
  <pageMargins left="0.7" right="0.7" top="0.75" bottom="0.75" header="0.3" footer="0.3"/>
  <pageSetup paperSize="9" orientation="portrait" r:id="rId13"/>
  <drawing r:id="rId14"/>
  <tableParts count="1">
    <tablePart r:id="rId15"/>
  </tableParts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xx_Listas!$A$2:$A$6</xm:f>
          </x14:formula1>
          <xm:sqref>F8:F32</xm:sqref>
        </x14:dataValidation>
        <x14:dataValidation type="list" allowBlank="1" showInputMessage="1" showErrorMessage="1">
          <x14:formula1>
            <xm:f>xx_Listas!$F$2:$F$4</xm:f>
          </x14:formula1>
          <xm:sqref>M8:M32</xm:sqref>
        </x14:dataValidation>
        <x14:dataValidation type="list" allowBlank="1" showInputMessage="1" showErrorMessage="1">
          <x14:formula1>
            <xm:f>xx_Listas!$B$2:$B$6</xm:f>
          </x14:formula1>
          <xm:sqref>K8:K32</xm:sqref>
        </x14:dataValidation>
        <x14:dataValidation type="list" allowBlank="1" showInputMessage="1" showErrorMessage="1">
          <x14:formula1>
            <xm:f>xx_Listas!$I$2:$I$30</xm:f>
          </x14:formula1>
          <xm:sqref>I8:I32</xm:sqref>
        </x14:dataValidation>
        <x14:dataValidation type="list" allowBlank="1" showInputMessage="1" showErrorMessage="1">
          <x14:formula1>
            <xm:f>xx_Listas!$D$2:$D$4</xm:f>
          </x14:formula1>
          <xm:sqref>U8:U21 W8:X21</xm:sqref>
        </x14:dataValidation>
        <x14:dataValidation type="list" allowBlank="1" showInputMessage="1" showErrorMessage="1">
          <x14:formula1>
            <xm:f>xx_Listas!$H$2:$H$7</xm:f>
          </x14:formula1>
          <xm:sqref>Y8:Y21</xm:sqref>
        </x14:dataValidation>
        <x14:dataValidation type="list" allowBlank="1" showInputMessage="1" showErrorMessage="1">
          <x14:formula1>
            <xm:f>xx_Listas!$C$2:$C$7</xm:f>
          </x14:formula1>
          <xm:sqref>Q8:Q21</xm:sqref>
        </x14:dataValidation>
        <x14:dataValidation type="list" allowBlank="1" showInputMessage="1" showErrorMessage="1">
          <x14:formula1>
            <xm:f>[1]xx_Listas!#REF!</xm:f>
          </x14:formula1>
          <xm:sqref>Q22:Q32</xm:sqref>
        </x14:dataValidation>
        <x14:dataValidation type="list" allowBlank="1" showInputMessage="1" showErrorMessage="1">
          <x14:formula1>
            <xm:f>[1]xx_Listas!#REF!</xm:f>
          </x14:formula1>
          <xm:sqref>Y22:Y32</xm:sqref>
        </x14:dataValidation>
        <x14:dataValidation type="list" allowBlank="1" showInputMessage="1" showErrorMessage="1">
          <x14:formula1>
            <xm:f>[1]xx_Listas!#REF!</xm:f>
          </x14:formula1>
          <xm:sqref>W22:X32 U22:U32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84"/>
  <sheetViews>
    <sheetView topLeftCell="A280" zoomScale="89" zoomScaleNormal="89" workbookViewId="0">
      <selection activeCell="A276" sqref="A8:XFD276"/>
    </sheetView>
  </sheetViews>
  <sheetFormatPr baseColWidth="10" defaultColWidth="10.875" defaultRowHeight="15.75"/>
  <cols>
    <col min="1" max="1" width="2.375" style="7" customWidth="1"/>
    <col min="2" max="2" width="28.625" style="7" customWidth="1"/>
    <col min="3" max="3" width="23" style="7" bestFit="1" customWidth="1"/>
    <col min="4" max="4" width="17" style="7" customWidth="1"/>
    <col min="5" max="5" width="31.375" style="7" customWidth="1"/>
    <col min="6" max="6" width="12.5" style="7" customWidth="1"/>
    <col min="7" max="7" width="22.875" style="7" bestFit="1" customWidth="1"/>
    <col min="8" max="8" width="34.875" style="7" customWidth="1"/>
    <col min="9" max="16384" width="10.875" style="7"/>
  </cols>
  <sheetData>
    <row r="1" spans="2:8" ht="20.100000000000001" customHeight="1">
      <c r="B1" s="2"/>
      <c r="C1" s="2"/>
      <c r="D1" s="2"/>
      <c r="E1" s="2"/>
      <c r="F1" s="2"/>
      <c r="G1" s="2"/>
      <c r="H1" s="2"/>
    </row>
    <row r="2" spans="2:8" ht="30" customHeight="1">
      <c r="B2" s="15" t="s">
        <v>0</v>
      </c>
      <c r="C2" s="120" t="s">
        <v>1</v>
      </c>
      <c r="D2" s="121"/>
      <c r="E2" s="121"/>
      <c r="F2" s="121"/>
      <c r="G2" s="122"/>
      <c r="H2" s="16"/>
    </row>
    <row r="3" spans="2:8" ht="30" customHeight="1">
      <c r="B3" s="15" t="s">
        <v>2</v>
      </c>
      <c r="C3" s="120" t="s">
        <v>3</v>
      </c>
      <c r="D3" s="121"/>
      <c r="E3" s="121"/>
      <c r="F3" s="121"/>
      <c r="G3" s="122"/>
      <c r="H3" s="17"/>
    </row>
    <row r="4" spans="2:8" ht="20.100000000000001" customHeight="1">
      <c r="B4" s="119" t="s">
        <v>94</v>
      </c>
      <c r="C4" s="119"/>
      <c r="D4" s="119"/>
      <c r="E4" s="119"/>
      <c r="F4" s="119"/>
      <c r="G4" s="119"/>
      <c r="H4" s="119"/>
    </row>
    <row r="5" spans="2:8" ht="8.1" customHeight="1"/>
    <row r="6" spans="2:8" ht="27" customHeight="1">
      <c r="B6" s="118" t="s">
        <v>95</v>
      </c>
      <c r="C6" s="118"/>
      <c r="D6" s="118"/>
      <c r="E6" s="118"/>
      <c r="F6" s="118"/>
      <c r="G6" s="118"/>
      <c r="H6" s="118"/>
    </row>
    <row r="7" spans="2:8">
      <c r="B7" s="19" t="s">
        <v>96</v>
      </c>
      <c r="C7" s="20" t="s">
        <v>97</v>
      </c>
      <c r="D7" s="21" t="s">
        <v>98</v>
      </c>
      <c r="E7" s="20" t="s">
        <v>15</v>
      </c>
      <c r="F7" s="20" t="s">
        <v>60</v>
      </c>
      <c r="G7" s="20" t="s">
        <v>52</v>
      </c>
      <c r="H7" s="22" t="s">
        <v>99</v>
      </c>
    </row>
    <row r="8" spans="2:8">
      <c r="B8" s="48"/>
      <c r="C8" s="49"/>
      <c r="D8" s="50"/>
      <c r="E8" s="51"/>
      <c r="F8" s="52"/>
      <c r="G8" s="53"/>
      <c r="H8" s="54"/>
    </row>
    <row r="9" spans="2:8">
      <c r="B9" s="55"/>
      <c r="C9" s="56"/>
      <c r="D9" s="56"/>
      <c r="E9" s="56"/>
      <c r="F9" s="57"/>
      <c r="G9" s="58"/>
      <c r="H9" s="59"/>
    </row>
    <row r="10" spans="2:8">
      <c r="B10" s="55"/>
      <c r="C10" s="56"/>
      <c r="D10" s="56"/>
      <c r="E10" s="56"/>
      <c r="F10" s="57"/>
      <c r="G10" s="58"/>
      <c r="H10" s="59"/>
    </row>
    <row r="11" spans="2:8">
      <c r="B11" s="55"/>
      <c r="C11" s="63"/>
      <c r="D11" s="63"/>
      <c r="E11" s="63"/>
      <c r="F11" s="62"/>
      <c r="G11" s="64"/>
      <c r="H11" s="59"/>
    </row>
    <row r="12" spans="2:8">
      <c r="B12" s="55"/>
      <c r="C12" s="63"/>
      <c r="D12" s="63"/>
      <c r="E12" s="63"/>
      <c r="F12" s="62"/>
      <c r="G12" s="64"/>
      <c r="H12" s="59"/>
    </row>
    <row r="13" spans="2:8">
      <c r="B13" s="55"/>
      <c r="C13" s="63"/>
      <c r="D13" s="63"/>
      <c r="E13" s="63"/>
      <c r="F13" s="62"/>
      <c r="G13" s="64"/>
      <c r="H13" s="59"/>
    </row>
    <row r="14" spans="2:8">
      <c r="B14" s="48"/>
      <c r="C14" s="49"/>
      <c r="D14" s="50"/>
      <c r="E14" s="51"/>
      <c r="F14" s="52"/>
      <c r="G14" s="66"/>
      <c r="H14" s="54"/>
    </row>
    <row r="15" spans="2:8">
      <c r="B15" s="55"/>
      <c r="C15" s="56"/>
      <c r="D15" s="56"/>
      <c r="E15" s="56"/>
      <c r="F15" s="57"/>
      <c r="G15" s="58"/>
      <c r="H15" s="65"/>
    </row>
    <row r="16" spans="2:8">
      <c r="B16" s="55"/>
      <c r="C16" s="56"/>
      <c r="D16" s="56"/>
      <c r="E16" s="56"/>
      <c r="F16" s="57"/>
      <c r="G16" s="58"/>
      <c r="H16" s="65"/>
    </row>
    <row r="17" spans="2:8">
      <c r="B17" s="55"/>
      <c r="C17" s="56"/>
      <c r="D17" s="56"/>
      <c r="E17" s="56"/>
      <c r="F17" s="57"/>
      <c r="G17" s="58"/>
      <c r="H17" s="65"/>
    </row>
    <row r="18" spans="2:8">
      <c r="B18" s="55"/>
      <c r="C18" s="56"/>
      <c r="D18" s="56"/>
      <c r="E18" s="56"/>
      <c r="F18" s="57"/>
      <c r="G18" s="58"/>
      <c r="H18" s="65"/>
    </row>
    <row r="19" spans="2:8">
      <c r="B19" s="55"/>
      <c r="C19" s="56"/>
      <c r="D19" s="56"/>
      <c r="E19" s="56"/>
      <c r="F19" s="57"/>
      <c r="G19" s="58"/>
      <c r="H19" s="65"/>
    </row>
    <row r="20" spans="2:8">
      <c r="B20" s="55"/>
      <c r="C20" s="56"/>
      <c r="D20" s="56"/>
      <c r="E20" s="56"/>
      <c r="F20" s="57"/>
      <c r="G20" s="58"/>
      <c r="H20" s="65"/>
    </row>
    <row r="21" spans="2:8">
      <c r="B21" s="55"/>
      <c r="C21" s="56"/>
      <c r="D21" s="56"/>
      <c r="E21" s="56"/>
      <c r="F21" s="57"/>
      <c r="G21" s="58"/>
      <c r="H21" s="65"/>
    </row>
    <row r="22" spans="2:8">
      <c r="B22" s="55"/>
      <c r="C22" s="56"/>
      <c r="D22" s="56"/>
      <c r="E22" s="56"/>
      <c r="F22" s="57"/>
      <c r="G22" s="58"/>
      <c r="H22" s="65"/>
    </row>
    <row r="23" spans="2:8">
      <c r="B23" s="55"/>
      <c r="C23" s="56"/>
      <c r="D23" s="56"/>
      <c r="E23" s="56"/>
      <c r="F23" s="57"/>
      <c r="G23" s="58"/>
      <c r="H23" s="65"/>
    </row>
    <row r="24" spans="2:8">
      <c r="B24" s="55"/>
      <c r="C24" s="56"/>
      <c r="D24" s="56"/>
      <c r="E24" s="56"/>
      <c r="F24" s="57"/>
      <c r="G24" s="58"/>
      <c r="H24" s="65"/>
    </row>
    <row r="25" spans="2:8">
      <c r="B25" s="55"/>
      <c r="C25" s="56"/>
      <c r="D25" s="56"/>
      <c r="E25" s="56"/>
      <c r="F25" s="57"/>
      <c r="G25" s="58"/>
      <c r="H25" s="65"/>
    </row>
    <row r="26" spans="2:8">
      <c r="B26" s="55"/>
      <c r="C26" s="56"/>
      <c r="D26" s="56"/>
      <c r="E26" s="56"/>
      <c r="F26" s="57"/>
      <c r="G26" s="58"/>
      <c r="H26" s="65"/>
    </row>
    <row r="27" spans="2:8">
      <c r="B27" s="55"/>
      <c r="C27" s="56"/>
      <c r="D27" s="56"/>
      <c r="E27" s="56"/>
      <c r="F27" s="57"/>
      <c r="G27" s="58"/>
      <c r="H27" s="65"/>
    </row>
    <row r="28" spans="2:8">
      <c r="B28" s="55"/>
      <c r="C28" s="56"/>
      <c r="D28" s="56"/>
      <c r="E28" s="63"/>
      <c r="F28" s="62"/>
      <c r="G28" s="64"/>
      <c r="H28" s="65"/>
    </row>
    <row r="29" spans="2:8">
      <c r="B29" s="55"/>
      <c r="C29" s="56"/>
      <c r="D29" s="56"/>
      <c r="E29" s="63"/>
      <c r="F29" s="62"/>
      <c r="G29" s="64"/>
      <c r="H29" s="65"/>
    </row>
    <row r="30" spans="2:8">
      <c r="B30" s="40"/>
      <c r="C30" s="39"/>
      <c r="D30" s="39"/>
      <c r="E30" s="41"/>
      <c r="F30" s="38"/>
      <c r="G30" s="91"/>
      <c r="H30" s="42"/>
    </row>
    <row r="31" spans="2:8">
      <c r="B31" s="40"/>
      <c r="C31" s="39"/>
      <c r="D31" s="39"/>
      <c r="E31" s="41"/>
      <c r="F31" s="38"/>
      <c r="G31" s="91"/>
      <c r="H31" s="42"/>
    </row>
    <row r="32" spans="2:8">
      <c r="B32" s="40"/>
      <c r="C32" s="39"/>
      <c r="D32" s="39"/>
      <c r="E32" s="41"/>
      <c r="F32" s="38"/>
      <c r="G32" s="91"/>
      <c r="H32" s="42"/>
    </row>
    <row r="33" spans="2:8">
      <c r="B33" s="40"/>
      <c r="C33" s="39"/>
      <c r="D33" s="39"/>
      <c r="E33" s="41"/>
      <c r="F33" s="38"/>
      <c r="G33" s="91"/>
      <c r="H33" s="42"/>
    </row>
    <row r="34" spans="2:8">
      <c r="B34" s="40"/>
      <c r="C34" s="39"/>
      <c r="D34" s="39"/>
      <c r="E34" s="41"/>
      <c r="F34" s="38"/>
      <c r="G34" s="91"/>
      <c r="H34" s="42"/>
    </row>
    <row r="35" spans="2:8">
      <c r="B35" s="40"/>
      <c r="C35" s="39"/>
      <c r="D35" s="39"/>
      <c r="E35" s="41"/>
      <c r="F35" s="38"/>
      <c r="G35" s="91"/>
      <c r="H35" s="42"/>
    </row>
    <row r="36" spans="2:8">
      <c r="B36" s="40"/>
      <c r="C36" s="39"/>
      <c r="D36" s="39"/>
      <c r="E36" s="41"/>
      <c r="F36" s="38"/>
      <c r="G36" s="91"/>
      <c r="H36" s="42"/>
    </row>
    <row r="37" spans="2:8">
      <c r="B37" s="40"/>
      <c r="C37" s="39"/>
      <c r="D37" s="39"/>
      <c r="E37" s="41"/>
      <c r="F37" s="38"/>
      <c r="G37" s="91"/>
      <c r="H37" s="42"/>
    </row>
    <row r="38" spans="2:8">
      <c r="B38" s="40"/>
      <c r="C38" s="39"/>
      <c r="D38" s="39"/>
      <c r="E38" s="41"/>
      <c r="F38" s="38"/>
      <c r="G38" s="91"/>
      <c r="H38" s="42"/>
    </row>
    <row r="39" spans="2:8">
      <c r="B39" s="40"/>
      <c r="C39" s="39"/>
      <c r="D39" s="39"/>
      <c r="E39" s="41"/>
      <c r="F39" s="38"/>
      <c r="G39" s="91"/>
      <c r="H39" s="42"/>
    </row>
    <row r="40" spans="2:8">
      <c r="B40" s="40"/>
      <c r="C40" s="39"/>
      <c r="D40" s="39"/>
      <c r="E40" s="41"/>
      <c r="F40" s="38"/>
      <c r="G40" s="91"/>
      <c r="H40" s="42"/>
    </row>
    <row r="41" spans="2:8">
      <c r="B41" s="40"/>
      <c r="C41" s="39"/>
      <c r="D41" s="39"/>
      <c r="E41" s="41"/>
      <c r="F41" s="38"/>
      <c r="G41" s="91"/>
      <c r="H41" s="42"/>
    </row>
    <row r="42" spans="2:8">
      <c r="B42" s="40"/>
      <c r="C42" s="39"/>
      <c r="D42" s="39"/>
      <c r="E42" s="41"/>
      <c r="F42" s="38"/>
      <c r="G42" s="91"/>
      <c r="H42" s="42"/>
    </row>
    <row r="43" spans="2:8">
      <c r="B43" s="40"/>
      <c r="C43" s="39"/>
      <c r="D43" s="39"/>
      <c r="E43" s="41"/>
      <c r="F43" s="38"/>
      <c r="G43" s="91"/>
      <c r="H43" s="42"/>
    </row>
    <row r="44" spans="2:8">
      <c r="B44" s="40"/>
      <c r="C44" s="39"/>
      <c r="D44" s="39"/>
      <c r="E44" s="41"/>
      <c r="F44" s="38"/>
      <c r="G44" s="91"/>
      <c r="H44" s="42"/>
    </row>
    <row r="45" spans="2:8">
      <c r="B45" s="40"/>
      <c r="C45" s="39"/>
      <c r="D45" s="39"/>
      <c r="E45" s="41"/>
      <c r="F45" s="38"/>
      <c r="G45" s="91"/>
      <c r="H45" s="42"/>
    </row>
    <row r="46" spans="2:8">
      <c r="B46" s="40"/>
      <c r="C46" s="39"/>
      <c r="D46" s="39"/>
      <c r="E46" s="41"/>
      <c r="F46" s="38"/>
      <c r="G46" s="91"/>
      <c r="H46" s="42"/>
    </row>
    <row r="47" spans="2:8">
      <c r="B47" s="40"/>
      <c r="C47" s="39"/>
      <c r="D47" s="39"/>
      <c r="E47" s="41"/>
      <c r="F47" s="38"/>
      <c r="G47" s="91"/>
      <c r="H47" s="42"/>
    </row>
    <row r="48" spans="2:8">
      <c r="B48" s="40"/>
      <c r="C48" s="39"/>
      <c r="D48" s="39"/>
      <c r="E48" s="41"/>
      <c r="F48" s="38"/>
      <c r="G48" s="91"/>
      <c r="H48" s="42"/>
    </row>
    <row r="49" spans="2:8">
      <c r="B49" s="40"/>
      <c r="C49" s="39"/>
      <c r="D49" s="39"/>
      <c r="E49" s="41"/>
      <c r="F49" s="38"/>
      <c r="G49" s="91"/>
      <c r="H49" s="42"/>
    </row>
    <row r="50" spans="2:8">
      <c r="B50" s="40"/>
      <c r="C50" s="39"/>
      <c r="D50" s="39"/>
      <c r="E50" s="41"/>
      <c r="F50" s="38"/>
      <c r="G50" s="91"/>
      <c r="H50" s="42"/>
    </row>
    <row r="51" spans="2:8">
      <c r="B51" s="40"/>
      <c r="C51" s="39"/>
      <c r="D51" s="39"/>
      <c r="E51" s="41"/>
      <c r="F51" s="38"/>
      <c r="G51" s="91"/>
      <c r="H51" s="42"/>
    </row>
    <row r="52" spans="2:8">
      <c r="B52" s="40"/>
      <c r="C52" s="39"/>
      <c r="D52" s="39"/>
      <c r="E52" s="41"/>
      <c r="F52" s="38"/>
      <c r="G52" s="91"/>
      <c r="H52" s="42"/>
    </row>
    <row r="53" spans="2:8">
      <c r="B53" s="40"/>
      <c r="C53" s="39"/>
      <c r="D53" s="39"/>
      <c r="E53" s="41"/>
      <c r="F53" s="38"/>
      <c r="G53" s="91"/>
      <c r="H53" s="42"/>
    </row>
    <row r="54" spans="2:8">
      <c r="B54" s="40"/>
      <c r="C54" s="39"/>
      <c r="D54" s="39"/>
      <c r="E54" s="41"/>
      <c r="F54" s="38"/>
      <c r="G54" s="91"/>
      <c r="H54" s="42"/>
    </row>
    <row r="55" spans="2:8">
      <c r="B55" s="40"/>
      <c r="C55" s="39"/>
      <c r="D55" s="39"/>
      <c r="E55" s="41"/>
      <c r="F55" s="38"/>
      <c r="G55" s="91"/>
      <c r="H55" s="42"/>
    </row>
    <row r="56" spans="2:8">
      <c r="B56" s="40"/>
      <c r="C56" s="39"/>
      <c r="D56" s="39"/>
      <c r="E56" s="41"/>
      <c r="F56" s="38"/>
      <c r="G56" s="91"/>
      <c r="H56" s="42"/>
    </row>
    <row r="57" spans="2:8">
      <c r="B57" s="40"/>
      <c r="C57" s="39"/>
      <c r="D57" s="39"/>
      <c r="E57" s="41"/>
      <c r="F57" s="38"/>
      <c r="G57" s="91"/>
      <c r="H57" s="42"/>
    </row>
    <row r="58" spans="2:8">
      <c r="B58" s="40"/>
      <c r="C58" s="39"/>
      <c r="D58" s="39"/>
      <c r="E58" s="41"/>
      <c r="F58" s="38"/>
      <c r="G58" s="91"/>
      <c r="H58" s="42"/>
    </row>
    <row r="59" spans="2:8">
      <c r="B59" s="40"/>
      <c r="C59" s="39"/>
      <c r="D59" s="39"/>
      <c r="E59" s="41"/>
      <c r="F59" s="38"/>
      <c r="G59" s="91"/>
      <c r="H59" s="42"/>
    </row>
    <row r="60" spans="2:8">
      <c r="B60" s="40"/>
      <c r="C60" s="39"/>
      <c r="D60" s="39"/>
      <c r="E60" s="41"/>
      <c r="F60" s="38"/>
      <c r="G60" s="91"/>
      <c r="H60" s="42"/>
    </row>
    <row r="61" spans="2:8">
      <c r="B61" s="40"/>
      <c r="C61" s="39"/>
      <c r="D61" s="39"/>
      <c r="E61" s="41"/>
      <c r="F61" s="38"/>
      <c r="G61" s="91"/>
      <c r="H61" s="42"/>
    </row>
    <row r="62" spans="2:8">
      <c r="B62" s="40"/>
      <c r="C62" s="39"/>
      <c r="D62" s="39"/>
      <c r="E62" s="41"/>
      <c r="F62" s="38"/>
      <c r="G62" s="91"/>
      <c r="H62" s="42"/>
    </row>
    <row r="63" spans="2:8">
      <c r="B63" s="40"/>
      <c r="C63" s="39"/>
      <c r="D63" s="39"/>
      <c r="E63" s="41"/>
      <c r="F63" s="38"/>
      <c r="G63" s="91"/>
      <c r="H63" s="42"/>
    </row>
    <row r="64" spans="2:8">
      <c r="B64" s="40"/>
      <c r="C64" s="39"/>
      <c r="D64" s="39"/>
      <c r="E64" s="41"/>
      <c r="F64" s="38"/>
      <c r="G64" s="91"/>
      <c r="H64" s="42"/>
    </row>
    <row r="65" spans="2:8">
      <c r="B65" s="40"/>
      <c r="C65" s="39"/>
      <c r="D65" s="39"/>
      <c r="E65" s="41"/>
      <c r="F65" s="38"/>
      <c r="G65" s="91"/>
      <c r="H65" s="42"/>
    </row>
    <row r="66" spans="2:8">
      <c r="B66" s="40"/>
      <c r="C66" s="39"/>
      <c r="D66" s="39"/>
      <c r="E66" s="41"/>
      <c r="F66" s="38"/>
      <c r="G66" s="91"/>
      <c r="H66" s="42"/>
    </row>
    <row r="67" spans="2:8">
      <c r="B67" s="40"/>
      <c r="C67" s="39"/>
      <c r="D67" s="39"/>
      <c r="E67" s="41"/>
      <c r="F67" s="38"/>
      <c r="G67" s="91"/>
      <c r="H67" s="42"/>
    </row>
    <row r="68" spans="2:8">
      <c r="B68" s="40"/>
      <c r="C68" s="39"/>
      <c r="D68" s="39"/>
      <c r="E68" s="41"/>
      <c r="F68" s="38"/>
      <c r="G68" s="91"/>
      <c r="H68" s="42"/>
    </row>
    <row r="69" spans="2:8">
      <c r="B69" s="40"/>
      <c r="C69" s="39"/>
      <c r="D69" s="39"/>
      <c r="E69" s="41"/>
      <c r="F69" s="38"/>
      <c r="G69" s="91"/>
      <c r="H69" s="42"/>
    </row>
    <row r="70" spans="2:8">
      <c r="B70" s="40"/>
      <c r="C70" s="39"/>
      <c r="D70" s="39"/>
      <c r="E70" s="41"/>
      <c r="F70" s="38"/>
      <c r="G70" s="91"/>
      <c r="H70" s="42"/>
    </row>
    <row r="71" spans="2:8">
      <c r="B71" s="40"/>
      <c r="C71" s="39"/>
      <c r="D71" s="39"/>
      <c r="E71" s="41"/>
      <c r="F71" s="38"/>
      <c r="G71" s="91"/>
      <c r="H71" s="42"/>
    </row>
    <row r="72" spans="2:8">
      <c r="B72" s="40"/>
      <c r="C72" s="39"/>
      <c r="D72" s="39"/>
      <c r="E72" s="41"/>
      <c r="F72" s="38"/>
      <c r="G72" s="91"/>
      <c r="H72" s="42"/>
    </row>
    <row r="73" spans="2:8">
      <c r="B73" s="40"/>
      <c r="C73" s="39"/>
      <c r="D73" s="39"/>
      <c r="E73" s="41"/>
      <c r="F73" s="38"/>
      <c r="G73" s="91"/>
      <c r="H73" s="42"/>
    </row>
    <row r="74" spans="2:8">
      <c r="B74" s="40"/>
      <c r="C74" s="39"/>
      <c r="D74" s="39"/>
      <c r="E74" s="41"/>
      <c r="F74" s="38"/>
      <c r="G74" s="91"/>
      <c r="H74" s="42"/>
    </row>
    <row r="75" spans="2:8">
      <c r="B75" s="40"/>
      <c r="C75" s="39"/>
      <c r="D75" s="39"/>
      <c r="E75" s="41"/>
      <c r="F75" s="38"/>
      <c r="G75" s="91"/>
      <c r="H75" s="42"/>
    </row>
    <row r="76" spans="2:8">
      <c r="B76" s="40"/>
      <c r="C76" s="39"/>
      <c r="D76" s="39"/>
      <c r="E76" s="41"/>
      <c r="F76" s="38"/>
      <c r="G76" s="91"/>
      <c r="H76" s="42"/>
    </row>
    <row r="77" spans="2:8">
      <c r="B77" s="40"/>
      <c r="C77" s="39"/>
      <c r="D77" s="39"/>
      <c r="E77" s="41"/>
      <c r="F77" s="38"/>
      <c r="G77" s="91"/>
      <c r="H77" s="42"/>
    </row>
    <row r="78" spans="2:8">
      <c r="B78" s="40"/>
      <c r="C78" s="39"/>
      <c r="D78" s="39"/>
      <c r="E78" s="41"/>
      <c r="F78" s="38"/>
      <c r="G78" s="91"/>
      <c r="H78" s="42"/>
    </row>
    <row r="79" spans="2:8">
      <c r="B79" s="40"/>
      <c r="C79" s="39"/>
      <c r="D79" s="39"/>
      <c r="E79" s="41"/>
      <c r="F79" s="38"/>
      <c r="G79" s="91"/>
      <c r="H79" s="42"/>
    </row>
    <row r="80" spans="2:8">
      <c r="B80" s="40"/>
      <c r="C80" s="39"/>
      <c r="D80" s="39"/>
      <c r="E80" s="41"/>
      <c r="F80" s="38"/>
      <c r="G80" s="91"/>
      <c r="H80" s="42"/>
    </row>
    <row r="81" spans="2:8">
      <c r="B81" s="40"/>
      <c r="C81" s="39"/>
      <c r="D81" s="39"/>
      <c r="E81" s="41"/>
      <c r="F81" s="38"/>
      <c r="G81" s="91"/>
      <c r="H81" s="42"/>
    </row>
    <row r="82" spans="2:8">
      <c r="B82" s="40"/>
      <c r="C82" s="39"/>
      <c r="D82" s="39"/>
      <c r="E82" s="41"/>
      <c r="F82" s="38"/>
      <c r="G82" s="91"/>
      <c r="H82" s="42"/>
    </row>
    <row r="83" spans="2:8">
      <c r="B83" s="40"/>
      <c r="C83" s="39"/>
      <c r="D83" s="39"/>
      <c r="E83" s="41"/>
      <c r="F83" s="38"/>
      <c r="G83" s="91"/>
      <c r="H83" s="42"/>
    </row>
    <row r="84" spans="2:8">
      <c r="B84" s="40"/>
      <c r="C84" s="39"/>
      <c r="D84" s="39"/>
      <c r="E84" s="41"/>
      <c r="F84" s="38"/>
      <c r="G84" s="91"/>
      <c r="H84" s="42"/>
    </row>
    <row r="85" spans="2:8">
      <c r="B85" s="40"/>
      <c r="C85" s="39"/>
      <c r="D85" s="39"/>
      <c r="E85" s="41"/>
      <c r="F85" s="38"/>
      <c r="G85" s="91"/>
      <c r="H85" s="42"/>
    </row>
    <row r="86" spans="2:8">
      <c r="B86" s="40"/>
      <c r="C86" s="39"/>
      <c r="D86" s="39"/>
      <c r="E86" s="41"/>
      <c r="F86" s="38"/>
      <c r="G86" s="91"/>
      <c r="H86" s="42"/>
    </row>
    <row r="87" spans="2:8">
      <c r="B87" s="40"/>
      <c r="C87" s="39"/>
      <c r="D87" s="39"/>
      <c r="E87" s="41"/>
      <c r="F87" s="38"/>
      <c r="G87" s="91"/>
      <c r="H87" s="42"/>
    </row>
    <row r="88" spans="2:8">
      <c r="B88" s="40"/>
      <c r="C88" s="39"/>
      <c r="D88" s="39"/>
      <c r="E88" s="41"/>
      <c r="F88" s="38"/>
      <c r="G88" s="91"/>
      <c r="H88" s="42"/>
    </row>
    <row r="89" spans="2:8">
      <c r="B89" s="40"/>
      <c r="C89" s="39"/>
      <c r="D89" s="39"/>
      <c r="E89" s="41"/>
      <c r="F89" s="38"/>
      <c r="G89" s="91"/>
      <c r="H89" s="42"/>
    </row>
    <row r="90" spans="2:8">
      <c r="B90" s="40"/>
      <c r="C90" s="39"/>
      <c r="D90" s="39"/>
      <c r="E90" s="41"/>
      <c r="F90" s="38"/>
      <c r="G90" s="91"/>
      <c r="H90" s="42"/>
    </row>
    <row r="91" spans="2:8">
      <c r="B91" s="40"/>
      <c r="C91" s="39"/>
      <c r="D91" s="39"/>
      <c r="E91" s="41"/>
      <c r="F91" s="38"/>
      <c r="G91" s="91"/>
      <c r="H91" s="42"/>
    </row>
    <row r="92" spans="2:8">
      <c r="B92" s="40"/>
      <c r="C92" s="39"/>
      <c r="D92" s="39"/>
      <c r="E92" s="41"/>
      <c r="F92" s="38"/>
      <c r="G92" s="91"/>
      <c r="H92" s="42"/>
    </row>
    <row r="93" spans="2:8">
      <c r="B93" s="40"/>
      <c r="C93" s="39"/>
      <c r="D93" s="39"/>
      <c r="E93" s="41"/>
      <c r="F93" s="38"/>
      <c r="G93" s="91"/>
      <c r="H93" s="42"/>
    </row>
    <row r="94" spans="2:8">
      <c r="B94" s="40"/>
      <c r="C94" s="39"/>
      <c r="D94" s="39"/>
      <c r="E94" s="41"/>
      <c r="F94" s="38"/>
      <c r="G94" s="91"/>
      <c r="H94" s="42"/>
    </row>
    <row r="95" spans="2:8" ht="89.25" customHeight="1">
      <c r="B95" s="40"/>
      <c r="C95" s="39"/>
      <c r="D95" s="39"/>
      <c r="E95" s="41"/>
      <c r="F95" s="38"/>
      <c r="G95" s="91"/>
      <c r="H95" s="42"/>
    </row>
    <row r="96" spans="2:8">
      <c r="B96" s="40"/>
      <c r="C96" s="39"/>
      <c r="D96" s="39"/>
      <c r="E96" s="41"/>
      <c r="F96" s="38"/>
      <c r="G96" s="91"/>
      <c r="H96" s="42"/>
    </row>
    <row r="97" spans="2:8">
      <c r="B97" s="40"/>
      <c r="C97" s="39"/>
      <c r="D97" s="39"/>
      <c r="E97" s="41"/>
      <c r="F97" s="38"/>
      <c r="G97" s="91"/>
      <c r="H97" s="42"/>
    </row>
    <row r="98" spans="2:8">
      <c r="B98" s="40"/>
      <c r="C98" s="39"/>
      <c r="D98" s="39"/>
      <c r="E98" s="41"/>
      <c r="F98" s="38"/>
      <c r="G98" s="91"/>
      <c r="H98" s="42"/>
    </row>
    <row r="99" spans="2:8">
      <c r="B99" s="40"/>
      <c r="C99" s="39"/>
      <c r="D99" s="39"/>
      <c r="E99" s="41"/>
      <c r="F99" s="38"/>
      <c r="G99" s="91"/>
      <c r="H99" s="42"/>
    </row>
    <row r="100" spans="2:8">
      <c r="B100" s="40"/>
      <c r="C100" s="39"/>
      <c r="D100" s="39"/>
      <c r="E100" s="41"/>
      <c r="F100" s="38"/>
      <c r="G100" s="91"/>
      <c r="H100" s="42"/>
    </row>
    <row r="101" spans="2:8">
      <c r="B101" s="40"/>
      <c r="C101" s="39"/>
      <c r="D101" s="39"/>
      <c r="E101" s="41"/>
      <c r="F101" s="38"/>
      <c r="G101" s="91"/>
      <c r="H101" s="42"/>
    </row>
    <row r="102" spans="2:8">
      <c r="B102" s="40"/>
      <c r="C102" s="39"/>
      <c r="D102" s="39"/>
      <c r="E102" s="41"/>
      <c r="F102" s="38"/>
      <c r="G102" s="91"/>
      <c r="H102" s="42"/>
    </row>
    <row r="103" spans="2:8">
      <c r="B103" s="40"/>
      <c r="C103" s="39"/>
      <c r="D103" s="39"/>
      <c r="E103" s="41"/>
      <c r="F103" s="38"/>
      <c r="G103" s="91"/>
      <c r="H103" s="42"/>
    </row>
    <row r="104" spans="2:8">
      <c r="B104" s="40"/>
      <c r="C104" s="39"/>
      <c r="D104" s="39"/>
      <c r="E104" s="41"/>
      <c r="F104" s="38"/>
      <c r="G104" s="91"/>
      <c r="H104" s="42"/>
    </row>
    <row r="105" spans="2:8">
      <c r="B105" s="40"/>
      <c r="C105" s="39"/>
      <c r="D105" s="39"/>
      <c r="E105" s="41"/>
      <c r="F105" s="38"/>
      <c r="G105" s="91"/>
      <c r="H105" s="42"/>
    </row>
    <row r="106" spans="2:8">
      <c r="B106" s="40"/>
      <c r="C106" s="39"/>
      <c r="D106" s="39"/>
      <c r="E106" s="41"/>
      <c r="F106" s="38"/>
      <c r="G106" s="91"/>
      <c r="H106" s="42"/>
    </row>
    <row r="107" spans="2:8">
      <c r="B107" s="40"/>
      <c r="C107" s="39"/>
      <c r="D107" s="39"/>
      <c r="E107" s="41"/>
      <c r="F107" s="38"/>
      <c r="G107" s="91"/>
      <c r="H107" s="42"/>
    </row>
    <row r="108" spans="2:8">
      <c r="B108" s="40"/>
      <c r="C108" s="39"/>
      <c r="D108" s="39"/>
      <c r="E108" s="41"/>
      <c r="F108" s="38"/>
      <c r="G108" s="91"/>
      <c r="H108" s="42"/>
    </row>
    <row r="109" spans="2:8">
      <c r="B109" s="40"/>
      <c r="C109" s="39"/>
      <c r="D109" s="39"/>
      <c r="E109" s="41"/>
      <c r="F109" s="38"/>
      <c r="G109" s="91"/>
      <c r="H109" s="42"/>
    </row>
    <row r="110" spans="2:8">
      <c r="B110" s="40"/>
      <c r="C110" s="39"/>
      <c r="D110" s="39"/>
      <c r="E110" s="41"/>
      <c r="F110" s="38"/>
      <c r="G110" s="91"/>
      <c r="H110" s="42"/>
    </row>
    <row r="111" spans="2:8">
      <c r="B111" s="40"/>
      <c r="C111" s="39"/>
      <c r="D111" s="39"/>
      <c r="E111" s="41"/>
      <c r="F111" s="38"/>
      <c r="G111" s="91"/>
      <c r="H111" s="42"/>
    </row>
    <row r="112" spans="2:8">
      <c r="B112" s="40"/>
      <c r="C112" s="39"/>
      <c r="D112" s="39"/>
      <c r="E112" s="41"/>
      <c r="F112" s="38"/>
      <c r="G112" s="91"/>
      <c r="H112" s="42"/>
    </row>
    <row r="113" spans="2:8">
      <c r="B113" s="40"/>
      <c r="C113" s="39"/>
      <c r="D113" s="39"/>
      <c r="E113" s="41"/>
      <c r="F113" s="38"/>
      <c r="G113" s="91"/>
      <c r="H113" s="42"/>
    </row>
    <row r="114" spans="2:8">
      <c r="B114" s="40"/>
      <c r="C114" s="39"/>
      <c r="D114" s="39"/>
      <c r="E114" s="41"/>
      <c r="F114" s="38"/>
      <c r="G114" s="91"/>
      <c r="H114" s="42"/>
    </row>
    <row r="115" spans="2:8">
      <c r="B115" s="40"/>
      <c r="C115" s="39"/>
      <c r="D115" s="39"/>
      <c r="E115" s="41"/>
      <c r="F115" s="38"/>
      <c r="G115" s="91"/>
      <c r="H115" s="42"/>
    </row>
    <row r="116" spans="2:8">
      <c r="B116" s="40"/>
      <c r="C116" s="39"/>
      <c r="D116" s="39"/>
      <c r="E116" s="41"/>
      <c r="F116" s="38"/>
      <c r="G116" s="91"/>
      <c r="H116" s="42"/>
    </row>
    <row r="117" spans="2:8">
      <c r="B117" s="40"/>
      <c r="C117" s="39"/>
      <c r="D117" s="39"/>
      <c r="E117" s="41"/>
      <c r="F117" s="38"/>
      <c r="G117" s="91"/>
      <c r="H117" s="42"/>
    </row>
    <row r="118" spans="2:8">
      <c r="B118" s="40"/>
      <c r="C118" s="39"/>
      <c r="D118" s="39"/>
      <c r="E118" s="41"/>
      <c r="F118" s="38"/>
      <c r="G118" s="91"/>
      <c r="H118" s="42"/>
    </row>
    <row r="119" spans="2:8">
      <c r="B119" s="40"/>
      <c r="C119" s="39"/>
      <c r="D119" s="39"/>
      <c r="E119" s="41"/>
      <c r="F119" s="38"/>
      <c r="G119" s="91"/>
      <c r="H119" s="42"/>
    </row>
    <row r="120" spans="2:8">
      <c r="B120" s="40"/>
      <c r="C120" s="39"/>
      <c r="D120" s="39"/>
      <c r="E120" s="41"/>
      <c r="F120" s="38"/>
      <c r="G120" s="91"/>
      <c r="H120" s="42"/>
    </row>
    <row r="121" spans="2:8">
      <c r="B121" s="40"/>
      <c r="C121" s="39"/>
      <c r="D121" s="39"/>
      <c r="E121" s="41"/>
      <c r="F121" s="38"/>
      <c r="G121" s="91"/>
      <c r="H121" s="42"/>
    </row>
    <row r="122" spans="2:8">
      <c r="B122" s="40"/>
      <c r="C122" s="39"/>
      <c r="D122" s="39"/>
      <c r="E122" s="41"/>
      <c r="F122" s="38"/>
      <c r="G122" s="91"/>
      <c r="H122" s="42"/>
    </row>
    <row r="123" spans="2:8">
      <c r="B123" s="40"/>
      <c r="C123" s="39"/>
      <c r="D123" s="39"/>
      <c r="E123" s="41"/>
      <c r="F123" s="38"/>
      <c r="G123" s="91"/>
      <c r="H123" s="42"/>
    </row>
    <row r="124" spans="2:8">
      <c r="B124" s="40"/>
      <c r="C124" s="39"/>
      <c r="D124" s="39"/>
      <c r="E124" s="41"/>
      <c r="F124" s="38"/>
      <c r="G124" s="91"/>
      <c r="H124" s="42"/>
    </row>
    <row r="125" spans="2:8">
      <c r="B125" s="40"/>
      <c r="C125" s="39"/>
      <c r="D125" s="39"/>
      <c r="E125" s="41"/>
      <c r="F125" s="38"/>
      <c r="G125" s="91"/>
      <c r="H125" s="42"/>
    </row>
    <row r="126" spans="2:8">
      <c r="B126" s="40"/>
      <c r="C126" s="39"/>
      <c r="D126" s="39"/>
      <c r="E126" s="41"/>
      <c r="F126" s="38"/>
      <c r="G126" s="91"/>
      <c r="H126" s="42"/>
    </row>
    <row r="127" spans="2:8">
      <c r="B127" s="40"/>
      <c r="C127" s="39"/>
      <c r="D127" s="39"/>
      <c r="E127" s="41"/>
      <c r="F127" s="38"/>
      <c r="G127" s="91"/>
      <c r="H127" s="42"/>
    </row>
    <row r="128" spans="2:8">
      <c r="B128" s="40"/>
      <c r="C128" s="39"/>
      <c r="D128" s="39"/>
      <c r="E128" s="41"/>
      <c r="F128" s="38"/>
      <c r="G128" s="91"/>
      <c r="H128" s="42"/>
    </row>
    <row r="129" spans="2:8">
      <c r="B129" s="40"/>
      <c r="C129" s="39"/>
      <c r="D129" s="39"/>
      <c r="E129" s="41"/>
      <c r="F129" s="38"/>
      <c r="G129" s="91"/>
      <c r="H129" s="42"/>
    </row>
    <row r="130" spans="2:8">
      <c r="B130" s="40"/>
      <c r="C130" s="39"/>
      <c r="D130" s="39"/>
      <c r="E130" s="41"/>
      <c r="F130" s="38"/>
      <c r="G130" s="91"/>
      <c r="H130" s="42"/>
    </row>
    <row r="131" spans="2:8">
      <c r="B131" s="40"/>
      <c r="C131" s="39"/>
      <c r="D131" s="39"/>
      <c r="E131" s="41"/>
      <c r="F131" s="38"/>
      <c r="G131" s="91"/>
      <c r="H131" s="42"/>
    </row>
    <row r="132" spans="2:8">
      <c r="B132" s="40"/>
      <c r="C132" s="39"/>
      <c r="D132" s="39"/>
      <c r="E132" s="41"/>
      <c r="F132" s="38"/>
      <c r="G132" s="91"/>
      <c r="H132" s="42"/>
    </row>
    <row r="133" spans="2:8">
      <c r="B133" s="40"/>
      <c r="C133" s="39"/>
      <c r="D133" s="39"/>
      <c r="E133" s="41"/>
      <c r="F133" s="38"/>
      <c r="G133" s="91"/>
      <c r="H133" s="42"/>
    </row>
    <row r="134" spans="2:8">
      <c r="B134" s="40"/>
      <c r="C134" s="39"/>
      <c r="D134" s="39"/>
      <c r="E134" s="41"/>
      <c r="F134" s="38"/>
      <c r="G134" s="91"/>
      <c r="H134" s="42"/>
    </row>
    <row r="135" spans="2:8">
      <c r="B135" s="40"/>
      <c r="C135" s="39"/>
      <c r="D135" s="39"/>
      <c r="E135" s="41"/>
      <c r="F135" s="38"/>
      <c r="G135" s="91"/>
      <c r="H135" s="42"/>
    </row>
    <row r="136" spans="2:8">
      <c r="B136" s="40"/>
      <c r="C136" s="39"/>
      <c r="D136" s="39"/>
      <c r="E136" s="41"/>
      <c r="F136" s="38"/>
      <c r="G136" s="91"/>
      <c r="H136" s="42"/>
    </row>
    <row r="137" spans="2:8">
      <c r="B137" s="40"/>
      <c r="C137" s="39"/>
      <c r="D137" s="39"/>
      <c r="E137" s="41"/>
      <c r="F137" s="38"/>
      <c r="G137" s="91"/>
      <c r="H137" s="42"/>
    </row>
    <row r="138" spans="2:8">
      <c r="B138" s="40"/>
      <c r="C138" s="39"/>
      <c r="D138" s="39"/>
      <c r="E138" s="41"/>
      <c r="F138" s="38"/>
      <c r="G138" s="91"/>
      <c r="H138" s="42"/>
    </row>
    <row r="139" spans="2:8">
      <c r="B139" s="40"/>
      <c r="C139" s="39"/>
      <c r="D139" s="39"/>
      <c r="E139" s="41"/>
      <c r="F139" s="38"/>
      <c r="G139" s="91"/>
      <c r="H139" s="42"/>
    </row>
    <row r="140" spans="2:8">
      <c r="B140" s="40"/>
      <c r="C140" s="39"/>
      <c r="D140" s="39"/>
      <c r="E140" s="41"/>
      <c r="F140" s="38"/>
      <c r="G140" s="91"/>
      <c r="H140" s="42"/>
    </row>
    <row r="141" spans="2:8">
      <c r="B141" s="40"/>
      <c r="C141" s="39"/>
      <c r="D141" s="39"/>
      <c r="E141" s="41"/>
      <c r="F141" s="38"/>
      <c r="G141" s="91"/>
      <c r="H141" s="42"/>
    </row>
    <row r="142" spans="2:8">
      <c r="B142" s="40"/>
      <c r="C142" s="39"/>
      <c r="D142" s="39"/>
      <c r="E142" s="41"/>
      <c r="F142" s="38"/>
      <c r="G142" s="91"/>
      <c r="H142" s="42"/>
    </row>
    <row r="143" spans="2:8">
      <c r="B143" s="40"/>
      <c r="C143" s="39"/>
      <c r="D143" s="39"/>
      <c r="E143" s="41"/>
      <c r="F143" s="38"/>
      <c r="G143" s="91"/>
      <c r="H143" s="42"/>
    </row>
    <row r="144" spans="2:8">
      <c r="B144" s="40"/>
      <c r="C144" s="39"/>
      <c r="D144" s="39"/>
      <c r="E144" s="41"/>
      <c r="F144" s="38"/>
      <c r="G144" s="91"/>
      <c r="H144" s="42"/>
    </row>
    <row r="145" spans="2:8">
      <c r="B145" s="40"/>
      <c r="C145" s="39"/>
      <c r="D145" s="39"/>
      <c r="E145" s="41"/>
      <c r="F145" s="38"/>
      <c r="G145" s="91"/>
      <c r="H145" s="42"/>
    </row>
    <row r="146" spans="2:8">
      <c r="B146" s="40"/>
      <c r="C146" s="39"/>
      <c r="D146" s="39"/>
      <c r="E146" s="41"/>
      <c r="F146" s="38"/>
      <c r="G146" s="91"/>
      <c r="H146" s="42"/>
    </row>
    <row r="147" spans="2:8">
      <c r="B147" s="40"/>
      <c r="C147" s="39"/>
      <c r="D147" s="39"/>
      <c r="E147" s="41"/>
      <c r="F147" s="38"/>
      <c r="G147" s="91"/>
      <c r="H147" s="42"/>
    </row>
    <row r="148" spans="2:8">
      <c r="B148" s="40"/>
      <c r="C148" s="39"/>
      <c r="D148" s="39"/>
      <c r="E148" s="41"/>
      <c r="F148" s="38"/>
      <c r="G148" s="91"/>
      <c r="H148" s="42"/>
    </row>
    <row r="149" spans="2:8">
      <c r="B149" s="40"/>
      <c r="C149" s="39"/>
      <c r="D149" s="39"/>
      <c r="E149" s="41"/>
      <c r="F149" s="38"/>
      <c r="G149" s="91"/>
      <c r="H149" s="42"/>
    </row>
    <row r="150" spans="2:8">
      <c r="B150" s="40"/>
      <c r="C150" s="39"/>
      <c r="D150" s="39"/>
      <c r="E150" s="41"/>
      <c r="F150" s="38"/>
      <c r="G150" s="91"/>
      <c r="H150" s="42"/>
    </row>
    <row r="151" spans="2:8">
      <c r="B151" s="40"/>
      <c r="C151" s="39"/>
      <c r="D151" s="39"/>
      <c r="E151" s="41"/>
      <c r="F151" s="38"/>
      <c r="G151" s="91"/>
      <c r="H151" s="42"/>
    </row>
    <row r="152" spans="2:8">
      <c r="B152" s="40"/>
      <c r="C152" s="39"/>
      <c r="D152" s="39"/>
      <c r="E152" s="41"/>
      <c r="F152" s="38"/>
      <c r="G152" s="91"/>
      <c r="H152" s="42"/>
    </row>
    <row r="153" spans="2:8">
      <c r="B153" s="40"/>
      <c r="C153" s="39"/>
      <c r="D153" s="39"/>
      <c r="E153" s="41"/>
      <c r="F153" s="38"/>
      <c r="G153" s="91"/>
      <c r="H153" s="42"/>
    </row>
    <row r="154" spans="2:8">
      <c r="B154" s="40"/>
      <c r="C154" s="39"/>
      <c r="D154" s="39"/>
      <c r="E154" s="41"/>
      <c r="F154" s="38"/>
      <c r="G154" s="91"/>
      <c r="H154" s="42"/>
    </row>
    <row r="155" spans="2:8">
      <c r="B155" s="40"/>
      <c r="C155" s="39"/>
      <c r="D155" s="39"/>
      <c r="E155" s="41"/>
      <c r="F155" s="38"/>
      <c r="G155" s="91"/>
      <c r="H155" s="42"/>
    </row>
    <row r="156" spans="2:8">
      <c r="B156" s="40"/>
      <c r="C156" s="39"/>
      <c r="D156" s="39"/>
      <c r="E156" s="41"/>
      <c r="F156" s="38"/>
      <c r="G156" s="91"/>
      <c r="H156" s="42"/>
    </row>
    <row r="157" spans="2:8">
      <c r="B157" s="40"/>
      <c r="C157" s="39"/>
      <c r="D157" s="39"/>
      <c r="E157" s="41"/>
      <c r="F157" s="38"/>
      <c r="G157" s="91"/>
      <c r="H157" s="42"/>
    </row>
    <row r="158" spans="2:8">
      <c r="B158" s="40"/>
      <c r="C158" s="39"/>
      <c r="D158" s="39"/>
      <c r="E158" s="41"/>
      <c r="F158" s="38"/>
      <c r="G158" s="91"/>
      <c r="H158" s="42"/>
    </row>
    <row r="159" spans="2:8">
      <c r="B159" s="40"/>
      <c r="C159" s="39"/>
      <c r="D159" s="39"/>
      <c r="E159" s="41"/>
      <c r="F159" s="38"/>
      <c r="G159" s="91"/>
      <c r="H159" s="42"/>
    </row>
    <row r="160" spans="2:8">
      <c r="B160" s="40"/>
      <c r="C160" s="39"/>
      <c r="D160" s="39"/>
      <c r="E160" s="41"/>
      <c r="F160" s="38"/>
      <c r="G160" s="91"/>
      <c r="H160" s="42"/>
    </row>
    <row r="161" spans="2:8">
      <c r="B161" s="40"/>
      <c r="C161" s="39"/>
      <c r="D161" s="39"/>
      <c r="E161" s="41"/>
      <c r="F161" s="38"/>
      <c r="G161" s="91"/>
      <c r="H161" s="42"/>
    </row>
    <row r="162" spans="2:8">
      <c r="B162" s="40"/>
      <c r="C162" s="39"/>
      <c r="D162" s="39"/>
      <c r="E162" s="41"/>
      <c r="F162" s="38"/>
      <c r="G162" s="91"/>
      <c r="H162" s="42"/>
    </row>
    <row r="163" spans="2:8">
      <c r="B163" s="40"/>
      <c r="C163" s="39"/>
      <c r="D163" s="39"/>
      <c r="E163" s="41"/>
      <c r="F163" s="38"/>
      <c r="G163" s="91"/>
      <c r="H163" s="42"/>
    </row>
    <row r="164" spans="2:8">
      <c r="B164" s="40"/>
      <c r="C164" s="39"/>
      <c r="D164" s="39"/>
      <c r="E164" s="41"/>
      <c r="F164" s="38"/>
      <c r="G164" s="91"/>
      <c r="H164" s="42"/>
    </row>
    <row r="165" spans="2:8">
      <c r="B165" s="40"/>
      <c r="C165" s="39"/>
      <c r="D165" s="39"/>
      <c r="E165" s="41"/>
      <c r="F165" s="38"/>
      <c r="G165" s="91"/>
      <c r="H165" s="42"/>
    </row>
    <row r="166" spans="2:8">
      <c r="B166" s="40"/>
      <c r="C166" s="39"/>
      <c r="D166" s="39"/>
      <c r="E166" s="41"/>
      <c r="F166" s="38"/>
      <c r="G166" s="91"/>
      <c r="H166" s="42"/>
    </row>
    <row r="167" spans="2:8">
      <c r="B167" s="40"/>
      <c r="C167" s="39"/>
      <c r="D167" s="39"/>
      <c r="E167" s="41"/>
      <c r="F167" s="38"/>
      <c r="G167" s="91"/>
      <c r="H167" s="42"/>
    </row>
    <row r="168" spans="2:8">
      <c r="B168" s="40"/>
      <c r="C168" s="39"/>
      <c r="D168" s="39"/>
      <c r="E168" s="41"/>
      <c r="F168" s="38"/>
      <c r="G168" s="91"/>
      <c r="H168" s="42"/>
    </row>
    <row r="169" spans="2:8">
      <c r="B169" s="40"/>
      <c r="C169" s="39"/>
      <c r="D169" s="39"/>
      <c r="E169" s="41"/>
      <c r="F169" s="38"/>
      <c r="G169" s="91"/>
      <c r="H169" s="42"/>
    </row>
    <row r="170" spans="2:8">
      <c r="B170" s="40"/>
      <c r="C170" s="39"/>
      <c r="D170" s="39"/>
      <c r="E170" s="41"/>
      <c r="F170" s="38"/>
      <c r="G170" s="91"/>
      <c r="H170" s="42"/>
    </row>
    <row r="171" spans="2:8">
      <c r="B171" s="40"/>
      <c r="C171" s="39"/>
      <c r="D171" s="39"/>
      <c r="E171" s="41"/>
      <c r="F171" s="38"/>
      <c r="G171" s="91"/>
      <c r="H171" s="42"/>
    </row>
    <row r="172" spans="2:8">
      <c r="B172" s="40"/>
      <c r="C172" s="39"/>
      <c r="D172" s="39"/>
      <c r="E172" s="41"/>
      <c r="F172" s="38"/>
      <c r="G172" s="91"/>
      <c r="H172" s="42"/>
    </row>
    <row r="173" spans="2:8">
      <c r="B173" s="40"/>
      <c r="C173" s="39"/>
      <c r="D173" s="39"/>
      <c r="E173" s="41"/>
      <c r="F173" s="38"/>
      <c r="G173" s="91"/>
      <c r="H173" s="42"/>
    </row>
    <row r="174" spans="2:8">
      <c r="B174" s="40"/>
      <c r="C174" s="39"/>
      <c r="D174" s="39"/>
      <c r="E174" s="41"/>
      <c r="F174" s="38"/>
      <c r="G174" s="91"/>
      <c r="H174" s="42"/>
    </row>
    <row r="175" spans="2:8">
      <c r="B175" s="40"/>
      <c r="C175" s="39"/>
      <c r="D175" s="39"/>
      <c r="E175" s="41"/>
      <c r="F175" s="38"/>
      <c r="G175" s="91"/>
      <c r="H175" s="42"/>
    </row>
    <row r="176" spans="2:8">
      <c r="B176" s="40"/>
      <c r="C176" s="39"/>
      <c r="D176" s="39"/>
      <c r="E176" s="41"/>
      <c r="F176" s="38"/>
      <c r="G176" s="91"/>
      <c r="H176" s="42"/>
    </row>
    <row r="177" spans="2:8">
      <c r="B177" s="40"/>
      <c r="C177" s="39"/>
      <c r="D177" s="39"/>
      <c r="E177" s="41"/>
      <c r="F177" s="38"/>
      <c r="G177" s="91"/>
      <c r="H177" s="42"/>
    </row>
    <row r="178" spans="2:8">
      <c r="B178" s="40"/>
      <c r="C178" s="39"/>
      <c r="D178" s="39"/>
      <c r="E178" s="41"/>
      <c r="F178" s="38"/>
      <c r="G178" s="91"/>
      <c r="H178" s="42"/>
    </row>
    <row r="179" spans="2:8">
      <c r="B179" s="40"/>
      <c r="C179" s="39"/>
      <c r="D179" s="39"/>
      <c r="E179" s="41"/>
      <c r="F179" s="38"/>
      <c r="G179" s="91"/>
      <c r="H179" s="42"/>
    </row>
    <row r="180" spans="2:8">
      <c r="B180" s="40"/>
      <c r="C180" s="39"/>
      <c r="D180" s="39"/>
      <c r="E180" s="41"/>
      <c r="F180" s="38"/>
      <c r="G180" s="91"/>
      <c r="H180" s="42"/>
    </row>
    <row r="181" spans="2:8">
      <c r="B181" s="40"/>
      <c r="C181" s="39"/>
      <c r="D181" s="39"/>
      <c r="E181" s="41"/>
      <c r="F181" s="38"/>
      <c r="G181" s="91"/>
      <c r="H181" s="42"/>
    </row>
    <row r="182" spans="2:8">
      <c r="B182" s="40"/>
      <c r="C182" s="39"/>
      <c r="D182" s="39"/>
      <c r="E182" s="41"/>
      <c r="F182" s="38"/>
      <c r="G182" s="91"/>
      <c r="H182" s="42"/>
    </row>
    <row r="183" spans="2:8">
      <c r="B183" s="40"/>
      <c r="C183" s="39"/>
      <c r="D183" s="39"/>
      <c r="E183" s="41"/>
      <c r="F183" s="38"/>
      <c r="G183" s="91"/>
      <c r="H183" s="42"/>
    </row>
    <row r="184" spans="2:8">
      <c r="B184" s="40"/>
      <c r="C184" s="39"/>
      <c r="D184" s="39"/>
      <c r="E184" s="41"/>
      <c r="F184" s="38"/>
      <c r="G184" s="91"/>
      <c r="H184" s="42"/>
    </row>
    <row r="185" spans="2:8">
      <c r="B185" s="40"/>
      <c r="C185" s="39"/>
      <c r="D185" s="39"/>
      <c r="E185" s="41"/>
      <c r="F185" s="38"/>
      <c r="G185" s="91"/>
      <c r="H185" s="42"/>
    </row>
    <row r="186" spans="2:8">
      <c r="B186" s="40"/>
      <c r="C186" s="39"/>
      <c r="D186" s="39"/>
      <c r="E186" s="41"/>
      <c r="F186" s="38"/>
      <c r="G186" s="91"/>
      <c r="H186" s="42"/>
    </row>
    <row r="187" spans="2:8">
      <c r="B187" s="40"/>
      <c r="C187" s="39"/>
      <c r="D187" s="39"/>
      <c r="E187" s="41"/>
      <c r="F187" s="38"/>
      <c r="G187" s="91"/>
      <c r="H187" s="42"/>
    </row>
    <row r="188" spans="2:8">
      <c r="B188" s="40"/>
      <c r="C188" s="39"/>
      <c r="D188" s="39"/>
      <c r="E188" s="41"/>
      <c r="F188" s="38"/>
      <c r="G188" s="91"/>
      <c r="H188" s="42"/>
    </row>
    <row r="189" spans="2:8">
      <c r="B189" s="40"/>
      <c r="C189" s="39"/>
      <c r="D189" s="39"/>
      <c r="E189" s="41"/>
      <c r="F189" s="38"/>
      <c r="G189" s="91"/>
      <c r="H189" s="42"/>
    </row>
    <row r="190" spans="2:8">
      <c r="B190" s="40"/>
      <c r="C190" s="39"/>
      <c r="D190" s="39"/>
      <c r="E190" s="41"/>
      <c r="F190" s="38"/>
      <c r="G190" s="91"/>
      <c r="H190" s="42"/>
    </row>
    <row r="191" spans="2:8">
      <c r="B191" s="40"/>
      <c r="C191" s="39"/>
      <c r="D191" s="39"/>
      <c r="E191" s="41"/>
      <c r="F191" s="38"/>
      <c r="G191" s="91"/>
      <c r="H191" s="42"/>
    </row>
    <row r="192" spans="2:8">
      <c r="B192" s="40"/>
      <c r="C192" s="39"/>
      <c r="D192" s="39"/>
      <c r="E192" s="41"/>
      <c r="F192" s="38"/>
      <c r="G192" s="91"/>
      <c r="H192" s="42"/>
    </row>
    <row r="193" spans="2:8">
      <c r="B193" s="40"/>
      <c r="C193" s="39"/>
      <c r="D193" s="39"/>
      <c r="E193" s="41"/>
      <c r="F193" s="38"/>
      <c r="G193" s="91"/>
      <c r="H193" s="42"/>
    </row>
    <row r="194" spans="2:8">
      <c r="B194" s="40"/>
      <c r="C194" s="39"/>
      <c r="D194" s="39"/>
      <c r="E194" s="41"/>
      <c r="F194" s="38"/>
      <c r="G194" s="91"/>
      <c r="H194" s="42"/>
    </row>
    <row r="195" spans="2:8">
      <c r="B195" s="40"/>
      <c r="C195" s="39"/>
      <c r="D195" s="39"/>
      <c r="E195" s="41"/>
      <c r="F195" s="38"/>
      <c r="G195" s="91"/>
      <c r="H195" s="42"/>
    </row>
    <row r="196" spans="2:8">
      <c r="B196" s="40"/>
      <c r="C196" s="39"/>
      <c r="D196" s="39"/>
      <c r="E196" s="41"/>
      <c r="F196" s="38"/>
      <c r="G196" s="91"/>
      <c r="H196" s="42"/>
    </row>
    <row r="197" spans="2:8">
      <c r="B197" s="40"/>
      <c r="C197" s="39"/>
      <c r="D197" s="39"/>
      <c r="E197" s="41"/>
      <c r="F197" s="38"/>
      <c r="G197" s="91"/>
      <c r="H197" s="42"/>
    </row>
    <row r="198" spans="2:8">
      <c r="B198" s="40"/>
      <c r="C198" s="39"/>
      <c r="D198" s="39"/>
      <c r="E198" s="41"/>
      <c r="F198" s="38"/>
      <c r="G198" s="91"/>
      <c r="H198" s="42"/>
    </row>
    <row r="199" spans="2:8">
      <c r="B199" s="40"/>
      <c r="C199" s="39"/>
      <c r="D199" s="39"/>
      <c r="E199" s="41"/>
      <c r="F199" s="38"/>
      <c r="G199" s="91"/>
      <c r="H199" s="42"/>
    </row>
    <row r="200" spans="2:8">
      <c r="B200" s="40"/>
      <c r="C200" s="39"/>
      <c r="D200" s="39"/>
      <c r="E200" s="41"/>
      <c r="F200" s="38"/>
      <c r="G200" s="91"/>
      <c r="H200" s="42"/>
    </row>
    <row r="201" spans="2:8">
      <c r="B201" s="40"/>
      <c r="C201" s="39"/>
      <c r="D201" s="39"/>
      <c r="E201" s="41"/>
      <c r="F201" s="38"/>
      <c r="G201" s="91"/>
      <c r="H201" s="42"/>
    </row>
    <row r="202" spans="2:8">
      <c r="B202" s="40"/>
      <c r="C202" s="39"/>
      <c r="D202" s="39"/>
      <c r="E202" s="41"/>
      <c r="F202" s="38"/>
      <c r="G202" s="91"/>
      <c r="H202" s="42"/>
    </row>
    <row r="203" spans="2:8">
      <c r="B203" s="40"/>
      <c r="C203" s="39"/>
      <c r="D203" s="39"/>
      <c r="E203" s="41"/>
      <c r="F203" s="38"/>
      <c r="G203" s="91"/>
      <c r="H203" s="42"/>
    </row>
    <row r="204" spans="2:8">
      <c r="B204" s="40"/>
      <c r="C204" s="39"/>
      <c r="D204" s="39"/>
      <c r="E204" s="41"/>
      <c r="F204" s="38"/>
      <c r="G204" s="91"/>
      <c r="H204" s="42"/>
    </row>
    <row r="205" spans="2:8">
      <c r="B205" s="40"/>
      <c r="C205" s="39"/>
      <c r="D205" s="39"/>
      <c r="E205" s="41"/>
      <c r="F205" s="38"/>
      <c r="G205" s="91"/>
      <c r="H205" s="42"/>
    </row>
    <row r="206" spans="2:8">
      <c r="B206" s="40"/>
      <c r="C206" s="39"/>
      <c r="D206" s="39"/>
      <c r="E206" s="41"/>
      <c r="F206" s="38"/>
      <c r="G206" s="91"/>
      <c r="H206" s="42"/>
    </row>
    <row r="207" spans="2:8">
      <c r="B207" s="40"/>
      <c r="C207" s="39"/>
      <c r="D207" s="39"/>
      <c r="E207" s="41"/>
      <c r="F207" s="38"/>
      <c r="G207" s="91"/>
      <c r="H207" s="42"/>
    </row>
    <row r="208" spans="2:8">
      <c r="B208" s="40"/>
      <c r="C208" s="39"/>
      <c r="D208" s="39"/>
      <c r="E208" s="41"/>
      <c r="F208" s="38"/>
      <c r="G208" s="91"/>
      <c r="H208" s="42"/>
    </row>
    <row r="209" spans="2:8">
      <c r="B209" s="40"/>
      <c r="C209" s="39"/>
      <c r="D209" s="39"/>
      <c r="E209" s="41"/>
      <c r="F209" s="38"/>
      <c r="G209" s="91"/>
      <c r="H209" s="42"/>
    </row>
    <row r="210" spans="2:8">
      <c r="B210" s="40"/>
      <c r="C210" s="39"/>
      <c r="D210" s="39"/>
      <c r="E210" s="41"/>
      <c r="F210" s="38"/>
      <c r="G210" s="91"/>
      <c r="H210" s="42"/>
    </row>
    <row r="211" spans="2:8">
      <c r="B211" s="40"/>
      <c r="C211" s="39"/>
      <c r="D211" s="39"/>
      <c r="E211" s="41"/>
      <c r="F211" s="38"/>
      <c r="G211" s="91"/>
      <c r="H211" s="42"/>
    </row>
    <row r="212" spans="2:8">
      <c r="B212" s="40"/>
      <c r="C212" s="39"/>
      <c r="D212" s="39"/>
      <c r="E212" s="41"/>
      <c r="F212" s="38"/>
      <c r="G212" s="91"/>
      <c r="H212" s="42"/>
    </row>
    <row r="213" spans="2:8">
      <c r="B213" s="40"/>
      <c r="C213" s="39"/>
      <c r="D213" s="39"/>
      <c r="E213" s="41"/>
      <c r="F213" s="38"/>
      <c r="G213" s="91"/>
      <c r="H213" s="42"/>
    </row>
    <row r="214" spans="2:8">
      <c r="B214" s="40"/>
      <c r="C214" s="39"/>
      <c r="D214" s="39"/>
      <c r="E214" s="41"/>
      <c r="F214" s="38"/>
      <c r="G214" s="91"/>
      <c r="H214" s="42"/>
    </row>
    <row r="215" spans="2:8">
      <c r="B215" s="40"/>
      <c r="C215" s="39"/>
      <c r="D215" s="39"/>
      <c r="E215" s="41"/>
      <c r="F215" s="38"/>
      <c r="G215" s="91"/>
      <c r="H215" s="42"/>
    </row>
    <row r="216" spans="2:8">
      <c r="B216" s="40"/>
      <c r="C216" s="39"/>
      <c r="D216" s="39"/>
      <c r="E216" s="41"/>
      <c r="F216" s="38"/>
      <c r="G216" s="91"/>
      <c r="H216" s="42"/>
    </row>
    <row r="217" spans="2:8">
      <c r="B217" s="40"/>
      <c r="C217" s="39"/>
      <c r="D217" s="39"/>
      <c r="E217" s="41"/>
      <c r="F217" s="38"/>
      <c r="G217" s="91"/>
      <c r="H217" s="42"/>
    </row>
    <row r="218" spans="2:8">
      <c r="B218" s="40"/>
      <c r="C218" s="39"/>
      <c r="D218" s="39"/>
      <c r="E218" s="41"/>
      <c r="F218" s="38"/>
      <c r="G218" s="91"/>
      <c r="H218" s="42"/>
    </row>
    <row r="219" spans="2:8">
      <c r="B219" s="40"/>
      <c r="C219" s="39"/>
      <c r="D219" s="39"/>
      <c r="E219" s="41"/>
      <c r="F219" s="38"/>
      <c r="G219" s="39"/>
      <c r="H219" s="42"/>
    </row>
    <row r="220" spans="2:8">
      <c r="B220" s="40"/>
      <c r="C220" s="39"/>
      <c r="D220" s="39"/>
      <c r="E220" s="41"/>
      <c r="F220" s="38"/>
      <c r="G220" s="39"/>
      <c r="H220" s="42"/>
    </row>
    <row r="221" spans="2:8">
      <c r="B221" s="40"/>
      <c r="C221" s="39"/>
      <c r="D221" s="39"/>
      <c r="E221" s="41"/>
      <c r="F221" s="38"/>
      <c r="G221" s="91"/>
      <c r="H221" s="42"/>
    </row>
    <row r="222" spans="2:8">
      <c r="B222" s="40"/>
      <c r="C222" s="39"/>
      <c r="D222" s="39"/>
      <c r="E222" s="41"/>
      <c r="F222" s="38"/>
      <c r="G222" s="91"/>
      <c r="H222" s="42"/>
    </row>
    <row r="223" spans="2:8">
      <c r="B223" s="40"/>
      <c r="C223" s="39"/>
      <c r="D223" s="39"/>
      <c r="E223" s="41"/>
      <c r="F223" s="38"/>
      <c r="G223" s="91"/>
      <c r="H223" s="42"/>
    </row>
    <row r="224" spans="2:8">
      <c r="B224" s="40"/>
      <c r="C224" s="39"/>
      <c r="D224" s="39"/>
      <c r="E224" s="41"/>
      <c r="F224" s="38"/>
      <c r="G224" s="91"/>
      <c r="H224" s="42"/>
    </row>
    <row r="225" spans="2:8">
      <c r="B225" s="40"/>
      <c r="C225" s="39"/>
      <c r="D225" s="39"/>
      <c r="E225" s="41"/>
      <c r="F225" s="38"/>
      <c r="G225" s="91"/>
      <c r="H225" s="42"/>
    </row>
    <row r="226" spans="2:8">
      <c r="B226" s="40"/>
      <c r="C226" s="39"/>
      <c r="D226" s="39"/>
      <c r="E226" s="41"/>
      <c r="F226" s="38"/>
      <c r="G226" s="91"/>
      <c r="H226" s="42"/>
    </row>
    <row r="227" spans="2:8">
      <c r="B227" s="40"/>
      <c r="C227" s="39"/>
      <c r="D227" s="39"/>
      <c r="E227" s="41"/>
      <c r="F227" s="38"/>
      <c r="G227" s="91"/>
      <c r="H227" s="42"/>
    </row>
    <row r="228" spans="2:8">
      <c r="B228" s="40"/>
      <c r="C228" s="39"/>
      <c r="D228" s="39"/>
      <c r="E228" s="41"/>
      <c r="F228" s="38"/>
      <c r="G228" s="91"/>
      <c r="H228" s="42"/>
    </row>
    <row r="229" spans="2:8">
      <c r="B229" s="40"/>
      <c r="C229" s="39"/>
      <c r="D229" s="39"/>
      <c r="E229" s="41"/>
      <c r="F229" s="38"/>
      <c r="G229" s="91"/>
      <c r="H229" s="42"/>
    </row>
    <row r="230" spans="2:8">
      <c r="B230" s="40"/>
      <c r="C230" s="39"/>
      <c r="D230" s="39"/>
      <c r="E230" s="41"/>
      <c r="F230" s="38"/>
      <c r="G230" s="91"/>
      <c r="H230" s="42"/>
    </row>
    <row r="231" spans="2:8">
      <c r="B231" s="40"/>
      <c r="C231" s="39"/>
      <c r="D231" s="39"/>
      <c r="E231" s="41"/>
      <c r="F231" s="38"/>
      <c r="G231" s="91"/>
      <c r="H231" s="42"/>
    </row>
    <row r="232" spans="2:8">
      <c r="B232" s="40"/>
      <c r="C232" s="39"/>
      <c r="D232" s="39"/>
      <c r="E232" s="41"/>
      <c r="F232" s="38"/>
      <c r="G232" s="91"/>
      <c r="H232" s="42"/>
    </row>
    <row r="233" spans="2:8">
      <c r="B233" s="40"/>
      <c r="C233" s="39"/>
      <c r="D233" s="39"/>
      <c r="E233" s="41"/>
      <c r="F233" s="38"/>
      <c r="G233" s="91"/>
      <c r="H233" s="42"/>
    </row>
    <row r="234" spans="2:8">
      <c r="B234" s="40"/>
      <c r="C234" s="39"/>
      <c r="D234" s="39"/>
      <c r="E234" s="41"/>
      <c r="F234" s="38"/>
      <c r="G234" s="91"/>
      <c r="H234" s="42"/>
    </row>
    <row r="235" spans="2:8">
      <c r="B235" s="40"/>
      <c r="C235" s="39"/>
      <c r="D235" s="39"/>
      <c r="E235" s="41"/>
      <c r="F235" s="38"/>
      <c r="G235" s="91"/>
      <c r="H235" s="42"/>
    </row>
    <row r="236" spans="2:8">
      <c r="B236" s="40"/>
      <c r="C236" s="39"/>
      <c r="D236" s="39"/>
      <c r="E236" s="41"/>
      <c r="F236" s="38"/>
      <c r="G236" s="91"/>
      <c r="H236" s="42"/>
    </row>
    <row r="237" spans="2:8">
      <c r="B237" s="40"/>
      <c r="C237" s="39"/>
      <c r="D237" s="39"/>
      <c r="E237" s="41"/>
      <c r="F237" s="38"/>
      <c r="G237" s="91"/>
      <c r="H237" s="42"/>
    </row>
    <row r="238" spans="2:8">
      <c r="B238" s="40"/>
      <c r="C238" s="39"/>
      <c r="D238" s="39"/>
      <c r="E238" s="41"/>
      <c r="F238" s="38"/>
      <c r="G238" s="91"/>
      <c r="H238" s="42"/>
    </row>
    <row r="239" spans="2:8">
      <c r="B239" s="40"/>
      <c r="C239" s="39"/>
      <c r="D239" s="39"/>
      <c r="E239" s="41"/>
      <c r="F239" s="38"/>
      <c r="G239" s="91"/>
      <c r="H239" s="42"/>
    </row>
    <row r="240" spans="2:8">
      <c r="B240" s="40"/>
      <c r="C240" s="39"/>
      <c r="D240" s="39"/>
      <c r="E240" s="41"/>
      <c r="F240" s="38"/>
      <c r="G240" s="91"/>
      <c r="H240" s="42"/>
    </row>
    <row r="241" spans="2:8">
      <c r="B241" s="40"/>
      <c r="C241" s="39"/>
      <c r="D241" s="39"/>
      <c r="E241" s="41"/>
      <c r="F241" s="38"/>
      <c r="G241" s="91"/>
      <c r="H241" s="42"/>
    </row>
    <row r="242" spans="2:8">
      <c r="B242" s="40"/>
      <c r="C242" s="39"/>
      <c r="D242" s="39"/>
      <c r="E242" s="41"/>
      <c r="F242" s="38"/>
      <c r="G242" s="91"/>
      <c r="H242" s="42"/>
    </row>
    <row r="243" spans="2:8">
      <c r="B243" s="40"/>
      <c r="C243" s="39"/>
      <c r="D243" s="39"/>
      <c r="E243" s="41"/>
      <c r="F243" s="38"/>
      <c r="G243" s="91"/>
      <c r="H243" s="42"/>
    </row>
    <row r="244" spans="2:8">
      <c r="B244" s="40"/>
      <c r="C244" s="39"/>
      <c r="D244" s="39"/>
      <c r="E244" s="41"/>
      <c r="F244" s="38"/>
      <c r="G244" s="91"/>
      <c r="H244" s="42"/>
    </row>
    <row r="245" spans="2:8">
      <c r="B245" s="40"/>
      <c r="C245" s="39"/>
      <c r="D245" s="39"/>
      <c r="E245" s="41"/>
      <c r="F245" s="38"/>
      <c r="G245" s="91"/>
      <c r="H245" s="42"/>
    </row>
    <row r="246" spans="2:8">
      <c r="B246" s="40"/>
      <c r="C246" s="39"/>
      <c r="D246" s="39"/>
      <c r="E246" s="41"/>
      <c r="F246" s="38"/>
      <c r="G246" s="91"/>
      <c r="H246" s="42"/>
    </row>
    <row r="247" spans="2:8">
      <c r="B247" s="40"/>
      <c r="C247" s="39"/>
      <c r="D247" s="39"/>
      <c r="E247" s="41"/>
      <c r="F247" s="38"/>
      <c r="G247" s="91"/>
      <c r="H247" s="42"/>
    </row>
    <row r="248" spans="2:8">
      <c r="B248" s="40"/>
      <c r="C248" s="39"/>
      <c r="D248" s="39"/>
      <c r="E248" s="41"/>
      <c r="F248" s="38"/>
      <c r="G248" s="91"/>
      <c r="H248" s="42"/>
    </row>
    <row r="249" spans="2:8">
      <c r="B249" s="40"/>
      <c r="C249" s="39"/>
      <c r="D249" s="39"/>
      <c r="E249" s="41"/>
      <c r="F249" s="38"/>
      <c r="G249" s="91"/>
      <c r="H249" s="42"/>
    </row>
    <row r="250" spans="2:8">
      <c r="B250" s="40"/>
      <c r="C250" s="39"/>
      <c r="D250" s="39"/>
      <c r="E250" s="41"/>
      <c r="F250" s="38"/>
      <c r="G250" s="91"/>
      <c r="H250" s="42"/>
    </row>
    <row r="251" spans="2:8">
      <c r="B251" s="40"/>
      <c r="C251" s="39"/>
      <c r="D251" s="39"/>
      <c r="E251" s="41"/>
      <c r="F251" s="38"/>
      <c r="G251" s="91"/>
      <c r="H251" s="42"/>
    </row>
    <row r="252" spans="2:8">
      <c r="B252" s="40"/>
      <c r="C252" s="39"/>
      <c r="D252" s="39"/>
      <c r="E252" s="41"/>
      <c r="F252" s="38"/>
      <c r="G252" s="91"/>
      <c r="H252" s="42"/>
    </row>
    <row r="253" spans="2:8">
      <c r="B253" s="40"/>
      <c r="C253" s="39"/>
      <c r="D253" s="39"/>
      <c r="E253" s="41"/>
      <c r="F253" s="38"/>
      <c r="G253" s="91"/>
      <c r="H253" s="42"/>
    </row>
    <row r="254" spans="2:8">
      <c r="B254" s="40"/>
      <c r="C254" s="39"/>
      <c r="D254" s="39"/>
      <c r="E254" s="41"/>
      <c r="F254" s="38"/>
      <c r="G254" s="91"/>
      <c r="H254" s="42"/>
    </row>
    <row r="255" spans="2:8">
      <c r="B255" s="40"/>
      <c r="C255" s="39"/>
      <c r="D255" s="39"/>
      <c r="E255" s="41"/>
      <c r="F255" s="38"/>
      <c r="G255" s="91"/>
      <c r="H255" s="42"/>
    </row>
    <row r="256" spans="2:8">
      <c r="B256" s="40"/>
      <c r="C256" s="39"/>
      <c r="D256" s="39"/>
      <c r="E256" s="41"/>
      <c r="F256" s="38"/>
      <c r="G256" s="91"/>
      <c r="H256" s="42"/>
    </row>
    <row r="257" spans="2:8">
      <c r="B257" s="40"/>
      <c r="C257" s="39"/>
      <c r="D257" s="39"/>
      <c r="E257" s="41"/>
      <c r="F257" s="38"/>
      <c r="G257" s="91"/>
      <c r="H257" s="42"/>
    </row>
    <row r="258" spans="2:8">
      <c r="B258" s="40"/>
      <c r="C258" s="39"/>
      <c r="D258" s="39"/>
      <c r="E258" s="41"/>
      <c r="F258" s="38"/>
      <c r="G258" s="91"/>
      <c r="H258" s="42"/>
    </row>
    <row r="259" spans="2:8">
      <c r="B259" s="40"/>
      <c r="C259" s="39"/>
      <c r="D259" s="39"/>
      <c r="E259" s="41"/>
      <c r="F259" s="38"/>
      <c r="G259" s="91"/>
      <c r="H259" s="42"/>
    </row>
    <row r="260" spans="2:8">
      <c r="B260" s="40"/>
      <c r="C260" s="39"/>
      <c r="D260" s="39"/>
      <c r="E260" s="41"/>
      <c r="F260" s="38"/>
      <c r="G260" s="91"/>
      <c r="H260" s="42"/>
    </row>
    <row r="261" spans="2:8">
      <c r="B261" s="40"/>
      <c r="C261" s="39"/>
      <c r="D261" s="39"/>
      <c r="E261" s="41"/>
      <c r="F261" s="38"/>
      <c r="G261" s="91"/>
      <c r="H261" s="42"/>
    </row>
    <row r="262" spans="2:8">
      <c r="B262" s="40"/>
      <c r="C262" s="39"/>
      <c r="D262" s="39"/>
      <c r="E262" s="41"/>
      <c r="F262" s="38"/>
      <c r="G262" s="91"/>
      <c r="H262" s="42"/>
    </row>
    <row r="263" spans="2:8">
      <c r="B263" s="40"/>
      <c r="C263" s="39"/>
      <c r="D263" s="39"/>
      <c r="E263" s="41"/>
      <c r="F263" s="38"/>
      <c r="G263" s="91"/>
      <c r="H263" s="42"/>
    </row>
    <row r="264" spans="2:8">
      <c r="B264" s="40"/>
      <c r="C264" s="39"/>
      <c r="D264" s="39"/>
      <c r="E264" s="41"/>
      <c r="F264" s="38"/>
      <c r="G264" s="91"/>
      <c r="H264" s="42"/>
    </row>
    <row r="265" spans="2:8">
      <c r="B265" s="40"/>
      <c r="C265" s="39"/>
      <c r="D265" s="39"/>
      <c r="E265" s="41"/>
      <c r="F265" s="38"/>
      <c r="G265" s="91"/>
      <c r="H265" s="42"/>
    </row>
    <row r="266" spans="2:8">
      <c r="B266" s="40"/>
      <c r="C266" s="39"/>
      <c r="D266" s="39"/>
      <c r="E266" s="41"/>
      <c r="F266" s="38"/>
      <c r="G266" s="91"/>
      <c r="H266" s="42"/>
    </row>
    <row r="267" spans="2:8">
      <c r="B267" s="40"/>
      <c r="C267" s="39"/>
      <c r="D267" s="39"/>
      <c r="E267" s="41"/>
      <c r="F267" s="38"/>
      <c r="G267" s="91"/>
      <c r="H267" s="42"/>
    </row>
    <row r="268" spans="2:8">
      <c r="B268" s="40"/>
      <c r="C268" s="39"/>
      <c r="D268" s="39"/>
      <c r="E268" s="41"/>
      <c r="F268" s="38"/>
      <c r="G268" s="91"/>
      <c r="H268" s="42"/>
    </row>
    <row r="269" spans="2:8">
      <c r="B269" s="40"/>
      <c r="C269" s="39"/>
      <c r="D269" s="39"/>
      <c r="E269" s="41"/>
      <c r="F269" s="38"/>
      <c r="G269" s="91"/>
      <c r="H269" s="42"/>
    </row>
    <row r="270" spans="2:8">
      <c r="B270" s="40"/>
      <c r="C270" s="39"/>
      <c r="D270" s="39"/>
      <c r="E270" s="41"/>
      <c r="F270" s="38"/>
      <c r="G270" s="91"/>
      <c r="H270" s="42"/>
    </row>
    <row r="271" spans="2:8">
      <c r="B271" s="40"/>
      <c r="C271" s="39"/>
      <c r="D271" s="39"/>
      <c r="E271" s="41"/>
      <c r="F271" s="38"/>
      <c r="G271" s="91"/>
      <c r="H271" s="42"/>
    </row>
    <row r="272" spans="2:8">
      <c r="B272" s="40"/>
      <c r="C272" s="39"/>
      <c r="D272" s="39"/>
      <c r="E272" s="41"/>
      <c r="F272" s="38"/>
      <c r="G272" s="91"/>
      <c r="H272" s="42"/>
    </row>
    <row r="273" spans="2:8">
      <c r="B273" s="40"/>
      <c r="C273" s="39"/>
      <c r="D273" s="39"/>
      <c r="E273" s="41"/>
      <c r="F273" s="38"/>
      <c r="G273" s="91"/>
      <c r="H273" s="42"/>
    </row>
    <row r="274" spans="2:8">
      <c r="B274" s="40"/>
      <c r="C274" s="39"/>
      <c r="D274" s="39"/>
      <c r="E274" s="41"/>
      <c r="F274" s="38"/>
      <c r="G274" s="91"/>
      <c r="H274" s="42"/>
    </row>
    <row r="275" spans="2:8">
      <c r="B275" s="40"/>
      <c r="C275" s="39"/>
      <c r="D275" s="39"/>
      <c r="E275" s="41"/>
      <c r="F275" s="38"/>
      <c r="G275" s="91"/>
      <c r="H275" s="42"/>
    </row>
    <row r="276" spans="2:8">
      <c r="B276" s="40"/>
      <c r="C276" s="39"/>
      <c r="D276" s="39"/>
      <c r="E276" s="41"/>
      <c r="F276" s="38"/>
      <c r="G276" s="91"/>
      <c r="H276" s="42"/>
    </row>
    <row r="277" spans="2:8" ht="90">
      <c r="B277" s="40" t="s">
        <v>80</v>
      </c>
      <c r="C277" s="39" t="s">
        <v>38</v>
      </c>
      <c r="D277" s="39"/>
      <c r="E277" s="41" t="s">
        <v>103</v>
      </c>
      <c r="F277" s="38" t="s">
        <v>104</v>
      </c>
      <c r="G277" s="91" t="s">
        <v>105</v>
      </c>
      <c r="H277" s="42" t="s">
        <v>106</v>
      </c>
    </row>
    <row r="278" spans="2:8" ht="90">
      <c r="B278" s="40" t="s">
        <v>80</v>
      </c>
      <c r="C278" s="39" t="s">
        <v>38</v>
      </c>
      <c r="D278" s="39"/>
      <c r="E278" s="41" t="s">
        <v>107</v>
      </c>
      <c r="F278" s="38" t="s">
        <v>101</v>
      </c>
      <c r="G278" s="91" t="s">
        <v>108</v>
      </c>
      <c r="H278" s="42" t="s">
        <v>109</v>
      </c>
    </row>
    <row r="279" spans="2:8" ht="75">
      <c r="B279" s="40" t="s">
        <v>80</v>
      </c>
      <c r="C279" s="39" t="s">
        <v>38</v>
      </c>
      <c r="D279" s="39"/>
      <c r="E279" s="41" t="s">
        <v>107</v>
      </c>
      <c r="F279" s="38" t="s">
        <v>102</v>
      </c>
      <c r="G279" s="91" t="s">
        <v>110</v>
      </c>
      <c r="H279" s="42" t="s">
        <v>111</v>
      </c>
    </row>
    <row r="280" spans="2:8" ht="120">
      <c r="B280" s="40" t="s">
        <v>80</v>
      </c>
      <c r="C280" s="39" t="s">
        <v>38</v>
      </c>
      <c r="D280" s="39"/>
      <c r="E280" s="41" t="s">
        <v>107</v>
      </c>
      <c r="F280" s="38" t="s">
        <v>112</v>
      </c>
      <c r="G280" s="91" t="s">
        <v>113</v>
      </c>
      <c r="H280" s="42" t="s">
        <v>114</v>
      </c>
    </row>
    <row r="281" spans="2:8" ht="240">
      <c r="B281" s="40" t="s">
        <v>80</v>
      </c>
      <c r="C281" s="39" t="s">
        <v>38</v>
      </c>
      <c r="D281" s="39"/>
      <c r="E281" s="41" t="s">
        <v>107</v>
      </c>
      <c r="F281" s="38" t="s">
        <v>115</v>
      </c>
      <c r="G281" s="91" t="s">
        <v>116</v>
      </c>
      <c r="H281" s="42" t="s">
        <v>117</v>
      </c>
    </row>
    <row r="282" spans="2:8" ht="240">
      <c r="B282" s="40" t="s">
        <v>80</v>
      </c>
      <c r="C282" s="39" t="s">
        <v>38</v>
      </c>
      <c r="D282" s="39"/>
      <c r="E282" s="41" t="s">
        <v>107</v>
      </c>
      <c r="F282" s="38" t="s">
        <v>118</v>
      </c>
      <c r="G282" s="91" t="s">
        <v>119</v>
      </c>
      <c r="H282" s="42" t="s">
        <v>120</v>
      </c>
    </row>
    <row r="283" spans="2:8" ht="45">
      <c r="B283" s="40" t="s">
        <v>73</v>
      </c>
      <c r="C283" s="39" t="s">
        <v>44</v>
      </c>
      <c r="D283" s="39"/>
      <c r="E283" s="41" t="s">
        <v>107</v>
      </c>
      <c r="F283" s="38">
        <v>1</v>
      </c>
      <c r="G283" s="91" t="s">
        <v>121</v>
      </c>
      <c r="H283" s="42" t="s">
        <v>122</v>
      </c>
    </row>
    <row r="284" spans="2:8" ht="75">
      <c r="B284" s="40" t="s">
        <v>73</v>
      </c>
      <c r="C284" s="39" t="s">
        <v>44</v>
      </c>
      <c r="D284" s="39"/>
      <c r="E284" s="41" t="s">
        <v>107</v>
      </c>
      <c r="F284" s="38">
        <v>2</v>
      </c>
      <c r="G284" s="91" t="s">
        <v>123</v>
      </c>
      <c r="H284" s="42" t="s">
        <v>124</v>
      </c>
    </row>
  </sheetData>
  <mergeCells count="4">
    <mergeCell ref="B6:H6"/>
    <mergeCell ref="B4:H4"/>
    <mergeCell ref="C2:G2"/>
    <mergeCell ref="C3:G3"/>
  </mergeCells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xx_Listas!$C$2:$C$5</xm:f>
          </x14:formula1>
          <xm:sqref>C8:C284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7"/>
  <sheetViews>
    <sheetView topLeftCell="A25" zoomScale="84" zoomScaleNormal="84" workbookViewId="0">
      <selection activeCell="A8" sqref="A8:XFD32"/>
    </sheetView>
  </sheetViews>
  <sheetFormatPr baseColWidth="10" defaultColWidth="10.875" defaultRowHeight="15.75"/>
  <cols>
    <col min="1" max="1" width="2.375" style="7" customWidth="1"/>
    <col min="2" max="2" width="28.625" style="7" customWidth="1"/>
    <col min="3" max="3" width="22.5" style="7" customWidth="1"/>
    <col min="4" max="4" width="17" style="7" customWidth="1"/>
    <col min="5" max="5" width="27.125" style="7" customWidth="1"/>
    <col min="6" max="6" width="13.5" style="7" customWidth="1"/>
    <col min="7" max="7" width="26.5" style="7" customWidth="1"/>
    <col min="8" max="8" width="21.625" style="7" customWidth="1"/>
    <col min="9" max="9" width="10.875" style="8"/>
    <col min="10" max="16384" width="10.875" style="7"/>
  </cols>
  <sheetData>
    <row r="1" spans="2:9" ht="20.100000000000001" customHeight="1">
      <c r="B1" s="2"/>
      <c r="C1" s="2"/>
      <c r="D1" s="2"/>
      <c r="E1" s="2"/>
      <c r="F1" s="2"/>
      <c r="G1" s="2"/>
      <c r="H1" s="2"/>
    </row>
    <row r="2" spans="2:9" ht="30" customHeight="1">
      <c r="B2" s="15" t="s">
        <v>0</v>
      </c>
      <c r="C2" s="120" t="s">
        <v>125</v>
      </c>
      <c r="D2" s="121"/>
      <c r="E2" s="121"/>
      <c r="F2" s="121"/>
      <c r="G2" s="122"/>
      <c r="H2" s="123"/>
    </row>
    <row r="3" spans="2:9" ht="30" customHeight="1">
      <c r="B3" s="15" t="s">
        <v>2</v>
      </c>
      <c r="C3" s="124" t="s">
        <v>3</v>
      </c>
      <c r="D3" s="125"/>
      <c r="E3" s="125"/>
      <c r="F3" s="125"/>
      <c r="G3" s="126"/>
      <c r="H3" s="123"/>
    </row>
    <row r="4" spans="2:9" ht="20.100000000000001" customHeight="1">
      <c r="B4" s="119" t="s">
        <v>94</v>
      </c>
      <c r="C4" s="119"/>
      <c r="D4" s="119"/>
      <c r="E4" s="119"/>
      <c r="F4" s="119"/>
      <c r="G4" s="119"/>
      <c r="H4" s="119"/>
      <c r="I4" s="11"/>
    </row>
    <row r="5" spans="2:9" ht="8.1" customHeight="1"/>
    <row r="6" spans="2:9" ht="21" customHeight="1">
      <c r="B6" s="118" t="s">
        <v>126</v>
      </c>
      <c r="C6" s="118"/>
      <c r="D6" s="118"/>
      <c r="E6" s="118"/>
      <c r="F6" s="118"/>
      <c r="G6" s="118"/>
      <c r="H6" s="118"/>
    </row>
    <row r="7" spans="2:9">
      <c r="B7" s="19" t="s">
        <v>127</v>
      </c>
      <c r="C7" s="20" t="s">
        <v>97</v>
      </c>
      <c r="D7" s="20" t="s">
        <v>98</v>
      </c>
      <c r="E7" s="20" t="s">
        <v>15</v>
      </c>
      <c r="F7" s="20" t="s">
        <v>60</v>
      </c>
      <c r="G7" s="20" t="s">
        <v>52</v>
      </c>
      <c r="H7" s="23" t="s">
        <v>99</v>
      </c>
    </row>
    <row r="8" spans="2:9">
      <c r="B8" s="95"/>
      <c r="C8" s="95"/>
      <c r="D8" s="92"/>
      <c r="E8" s="88"/>
      <c r="F8" s="89"/>
      <c r="G8" s="95"/>
      <c r="H8" s="88"/>
    </row>
    <row r="9" spans="2:9">
      <c r="B9" s="95"/>
      <c r="C9" s="95"/>
      <c r="D9" s="92"/>
      <c r="E9" s="88"/>
      <c r="F9" s="89"/>
      <c r="G9" s="95"/>
      <c r="H9" s="88"/>
    </row>
    <row r="10" spans="2:9">
      <c r="B10" s="95"/>
      <c r="C10" s="95"/>
      <c r="D10" s="92"/>
      <c r="E10" s="88"/>
      <c r="F10" s="89"/>
      <c r="G10" s="95"/>
      <c r="H10" s="88"/>
    </row>
    <row r="11" spans="2:9">
      <c r="B11" s="95"/>
      <c r="C11" s="95"/>
      <c r="D11" s="92"/>
      <c r="E11" s="88"/>
      <c r="F11" s="89"/>
      <c r="G11" s="95"/>
      <c r="H11" s="88"/>
    </row>
    <row r="12" spans="2:9">
      <c r="B12" s="95"/>
      <c r="C12" s="95"/>
      <c r="D12" s="92"/>
      <c r="E12" s="88"/>
      <c r="F12" s="89"/>
      <c r="G12" s="95"/>
      <c r="H12" s="88"/>
    </row>
    <row r="13" spans="2:9">
      <c r="B13" s="95"/>
      <c r="C13" s="95"/>
      <c r="D13" s="92"/>
      <c r="E13" s="88"/>
      <c r="F13" s="92"/>
      <c r="G13" s="93"/>
      <c r="H13" s="88"/>
    </row>
    <row r="14" spans="2:9">
      <c r="B14" s="95"/>
      <c r="C14" s="95"/>
      <c r="D14" s="92"/>
      <c r="E14" s="88"/>
      <c r="F14" s="92"/>
      <c r="G14" s="93"/>
      <c r="H14" s="88"/>
    </row>
    <row r="15" spans="2:9">
      <c r="B15" s="95"/>
      <c r="C15" s="95"/>
      <c r="D15" s="92"/>
      <c r="E15" s="88"/>
      <c r="F15" s="92"/>
      <c r="G15" s="93"/>
      <c r="H15" s="88"/>
    </row>
    <row r="16" spans="2:9">
      <c r="B16" s="95"/>
      <c r="C16" s="95"/>
      <c r="D16" s="92"/>
      <c r="E16" s="88"/>
      <c r="F16" s="92"/>
      <c r="G16" s="93"/>
      <c r="H16" s="88"/>
    </row>
    <row r="17" spans="2:8">
      <c r="B17" s="95"/>
      <c r="C17" s="95"/>
      <c r="D17" s="92"/>
      <c r="E17" s="88"/>
      <c r="F17" s="62"/>
      <c r="G17" s="94"/>
      <c r="H17" s="88"/>
    </row>
    <row r="18" spans="2:8">
      <c r="B18" s="95"/>
      <c r="C18" s="95"/>
      <c r="D18" s="92"/>
      <c r="E18" s="88"/>
      <c r="F18" s="62"/>
      <c r="G18" s="94"/>
      <c r="H18" s="88"/>
    </row>
    <row r="19" spans="2:8">
      <c r="B19" s="95"/>
      <c r="C19" s="95"/>
      <c r="D19" s="92"/>
      <c r="E19" s="88"/>
      <c r="F19" s="62"/>
      <c r="G19" s="94"/>
      <c r="H19" s="88"/>
    </row>
    <row r="20" spans="2:8">
      <c r="B20" s="95"/>
      <c r="C20" s="95"/>
      <c r="D20" s="92"/>
      <c r="E20" s="88"/>
      <c r="F20" s="62"/>
      <c r="G20" s="94"/>
      <c r="H20" s="88"/>
    </row>
    <row r="21" spans="2:8">
      <c r="B21" s="95"/>
      <c r="C21" s="95"/>
      <c r="D21" s="92"/>
      <c r="E21" s="88"/>
      <c r="F21" s="62"/>
      <c r="G21" s="94"/>
      <c r="H21" s="88"/>
    </row>
    <row r="22" spans="2:8">
      <c r="B22" s="95"/>
      <c r="C22" s="95"/>
      <c r="D22" s="92"/>
      <c r="E22" s="88"/>
      <c r="F22" s="92"/>
      <c r="G22" s="93"/>
      <c r="H22" s="88"/>
    </row>
    <row r="23" spans="2:8">
      <c r="B23" s="95"/>
      <c r="C23" s="95"/>
      <c r="D23" s="92"/>
      <c r="E23" s="88"/>
      <c r="F23" s="92"/>
      <c r="G23" s="93"/>
      <c r="H23" s="88"/>
    </row>
    <row r="24" spans="2:8">
      <c r="B24" s="95"/>
      <c r="C24" s="95"/>
      <c r="D24" s="92"/>
      <c r="E24" s="88"/>
      <c r="F24" s="92"/>
      <c r="G24" s="93"/>
      <c r="H24" s="88"/>
    </row>
    <row r="25" spans="2:8">
      <c r="B25" s="95"/>
      <c r="C25" s="95"/>
      <c r="D25" s="92"/>
      <c r="E25" s="88"/>
      <c r="F25" s="92"/>
      <c r="G25" s="93"/>
      <c r="H25" s="88"/>
    </row>
    <row r="26" spans="2:8">
      <c r="B26" s="95"/>
      <c r="C26" s="95"/>
      <c r="D26" s="92"/>
      <c r="E26" s="88"/>
      <c r="F26" s="92"/>
      <c r="G26" s="93"/>
      <c r="H26" s="88"/>
    </row>
    <row r="27" spans="2:8">
      <c r="B27" s="61"/>
      <c r="C27" s="95"/>
      <c r="D27" s="92"/>
      <c r="E27" s="88"/>
      <c r="F27" s="62"/>
      <c r="G27" s="61"/>
      <c r="H27" s="88"/>
    </row>
    <row r="28" spans="2:8">
      <c r="B28" s="61"/>
      <c r="C28" s="95"/>
      <c r="D28" s="92"/>
      <c r="E28" s="88"/>
      <c r="F28" s="62"/>
      <c r="G28" s="61"/>
      <c r="H28" s="88"/>
    </row>
    <row r="29" spans="2:8">
      <c r="B29" s="61"/>
      <c r="C29" s="95"/>
      <c r="D29" s="92"/>
      <c r="E29" s="88"/>
      <c r="F29" s="62"/>
      <c r="G29" s="61"/>
      <c r="H29" s="88"/>
    </row>
    <row r="30" spans="2:8">
      <c r="B30" s="61"/>
      <c r="C30" s="39"/>
      <c r="D30" s="39"/>
      <c r="E30" s="41"/>
      <c r="F30" s="57"/>
      <c r="G30" s="56"/>
      <c r="H30" s="79"/>
    </row>
    <row r="31" spans="2:8">
      <c r="B31" s="61"/>
      <c r="C31" s="39"/>
      <c r="D31" s="39"/>
      <c r="E31" s="41"/>
      <c r="F31" s="57"/>
      <c r="G31" s="56"/>
      <c r="H31" s="79"/>
    </row>
    <row r="32" spans="2:8">
      <c r="B32" s="61"/>
      <c r="C32" s="39"/>
      <c r="D32" s="39"/>
      <c r="E32" s="41"/>
      <c r="F32" s="57"/>
      <c r="G32" s="56"/>
      <c r="H32" s="79"/>
    </row>
    <row r="33" spans="2:8" ht="135">
      <c r="B33" s="61" t="s">
        <v>78</v>
      </c>
      <c r="C33" s="39" t="s">
        <v>44</v>
      </c>
      <c r="D33" s="39">
        <v>2</v>
      </c>
      <c r="E33" s="41" t="s">
        <v>128</v>
      </c>
      <c r="F33" s="38">
        <v>1</v>
      </c>
      <c r="G33" s="39" t="s">
        <v>129</v>
      </c>
      <c r="H33" s="79" t="s">
        <v>130</v>
      </c>
    </row>
    <row r="34" spans="2:8" ht="90">
      <c r="B34" s="61" t="s">
        <v>78</v>
      </c>
      <c r="C34" s="39" t="s">
        <v>44</v>
      </c>
      <c r="D34" s="39">
        <v>2</v>
      </c>
      <c r="E34" s="41" t="s">
        <v>128</v>
      </c>
      <c r="F34" s="38">
        <v>2</v>
      </c>
      <c r="G34" s="39" t="s">
        <v>100</v>
      </c>
      <c r="H34" s="79" t="s">
        <v>131</v>
      </c>
    </row>
    <row r="35" spans="2:8" ht="105">
      <c r="B35" s="61" t="s">
        <v>78</v>
      </c>
      <c r="C35" s="39" t="s">
        <v>44</v>
      </c>
      <c r="D35" s="39">
        <v>2</v>
      </c>
      <c r="E35" s="41" t="s">
        <v>128</v>
      </c>
      <c r="F35" s="38">
        <v>3</v>
      </c>
      <c r="G35" s="39" t="s">
        <v>132</v>
      </c>
      <c r="H35" s="79" t="s">
        <v>133</v>
      </c>
    </row>
    <row r="36" spans="2:8" ht="75">
      <c r="B36" s="61" t="s">
        <v>78</v>
      </c>
      <c r="C36" s="39" t="s">
        <v>44</v>
      </c>
      <c r="D36" s="39">
        <v>2</v>
      </c>
      <c r="E36" s="41" t="s">
        <v>128</v>
      </c>
      <c r="F36" s="38">
        <v>4</v>
      </c>
      <c r="G36" s="39" t="s">
        <v>134</v>
      </c>
      <c r="H36" s="79" t="s">
        <v>135</v>
      </c>
    </row>
    <row r="37" spans="2:8" ht="225">
      <c r="B37" s="61" t="s">
        <v>78</v>
      </c>
      <c r="C37" s="39" t="s">
        <v>44</v>
      </c>
      <c r="D37" s="39">
        <v>2</v>
      </c>
      <c r="E37" s="41" t="s">
        <v>128</v>
      </c>
      <c r="F37" s="38">
        <v>5</v>
      </c>
      <c r="G37" s="39" t="s">
        <v>136</v>
      </c>
      <c r="H37" s="79" t="s">
        <v>137</v>
      </c>
    </row>
  </sheetData>
  <mergeCells count="5">
    <mergeCell ref="B6:H6"/>
    <mergeCell ref="B4:H4"/>
    <mergeCell ref="H2:H3"/>
    <mergeCell ref="C2:G2"/>
    <mergeCell ref="C3:G3"/>
  </mergeCells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xx_Listas!$C$2:$C$5</xm:f>
          </x14:formula1>
          <xm:sqref>C8:C37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B2" sqref="B2"/>
    </sheetView>
  </sheetViews>
  <sheetFormatPr baseColWidth="10" defaultColWidth="11" defaultRowHeight="15.75"/>
  <cols>
    <col min="2" max="2" width="30.375" bestFit="1" customWidth="1"/>
    <col min="3" max="3" width="27.625" customWidth="1"/>
    <col min="5" max="5" width="18" customWidth="1"/>
    <col min="6" max="6" width="12.625" customWidth="1"/>
    <col min="7" max="7" width="18.875" bestFit="1" customWidth="1"/>
    <col min="8" max="8" width="22" customWidth="1"/>
    <col min="9" max="9" width="58.875" bestFit="1" customWidth="1"/>
  </cols>
  <sheetData>
    <row r="1" spans="1:9">
      <c r="A1" s="1" t="s">
        <v>138</v>
      </c>
      <c r="B1" s="1" t="s">
        <v>139</v>
      </c>
      <c r="C1" s="1" t="s">
        <v>140</v>
      </c>
      <c r="D1" s="1" t="s">
        <v>141</v>
      </c>
      <c r="E1" s="1" t="s">
        <v>142</v>
      </c>
      <c r="F1" s="1" t="s">
        <v>143</v>
      </c>
      <c r="G1" s="1" t="s">
        <v>144</v>
      </c>
      <c r="H1" s="1" t="s">
        <v>145</v>
      </c>
      <c r="I1" s="1" t="s">
        <v>146</v>
      </c>
    </row>
    <row r="2" spans="1:9">
      <c r="A2" t="s">
        <v>147</v>
      </c>
      <c r="B2" t="s">
        <v>147</v>
      </c>
      <c r="C2" t="s">
        <v>147</v>
      </c>
      <c r="D2" t="s">
        <v>147</v>
      </c>
      <c r="E2" t="s">
        <v>147</v>
      </c>
      <c r="F2" t="s">
        <v>147</v>
      </c>
      <c r="G2" t="s">
        <v>147</v>
      </c>
      <c r="H2" t="s">
        <v>147</v>
      </c>
      <c r="I2" t="s">
        <v>147</v>
      </c>
    </row>
    <row r="3" spans="1:9">
      <c r="A3" t="s">
        <v>47</v>
      </c>
      <c r="B3" t="s">
        <v>36</v>
      </c>
      <c r="C3" t="s">
        <v>38</v>
      </c>
      <c r="D3" t="s">
        <v>40</v>
      </c>
      <c r="E3" t="s">
        <v>37</v>
      </c>
      <c r="F3" t="s">
        <v>37</v>
      </c>
      <c r="G3" t="s">
        <v>148</v>
      </c>
      <c r="H3" t="s">
        <v>149</v>
      </c>
      <c r="I3" t="s">
        <v>150</v>
      </c>
    </row>
    <row r="4" spans="1:9">
      <c r="A4" t="s">
        <v>48</v>
      </c>
      <c r="B4" t="s">
        <v>151</v>
      </c>
      <c r="C4" t="s">
        <v>43</v>
      </c>
      <c r="D4" t="s">
        <v>39</v>
      </c>
      <c r="E4" t="s">
        <v>152</v>
      </c>
      <c r="F4" t="s">
        <v>39</v>
      </c>
      <c r="H4" t="s">
        <v>153</v>
      </c>
      <c r="I4" t="s">
        <v>154</v>
      </c>
    </row>
    <row r="5" spans="1:9">
      <c r="A5" t="s">
        <v>34</v>
      </c>
      <c r="B5" t="s">
        <v>63</v>
      </c>
      <c r="C5" t="s">
        <v>44</v>
      </c>
      <c r="E5" t="s">
        <v>39</v>
      </c>
      <c r="H5" t="s">
        <v>41</v>
      </c>
      <c r="I5" t="s">
        <v>155</v>
      </c>
    </row>
    <row r="6" spans="1:9">
      <c r="A6" t="s">
        <v>156</v>
      </c>
      <c r="B6" t="s">
        <v>244</v>
      </c>
      <c r="C6" t="s">
        <v>45</v>
      </c>
      <c r="H6" t="s">
        <v>158</v>
      </c>
      <c r="I6" t="s">
        <v>50</v>
      </c>
    </row>
    <row r="7" spans="1:9">
      <c r="B7" t="s">
        <v>62</v>
      </c>
      <c r="C7" t="s">
        <v>56</v>
      </c>
      <c r="H7" t="s">
        <v>159</v>
      </c>
      <c r="I7" t="s">
        <v>160</v>
      </c>
    </row>
    <row r="8" spans="1:9">
      <c r="B8" t="s">
        <v>157</v>
      </c>
      <c r="I8" t="s">
        <v>161</v>
      </c>
    </row>
    <row r="9" spans="1:9">
      <c r="I9" t="s">
        <v>162</v>
      </c>
    </row>
    <row r="10" spans="1:9">
      <c r="I10" t="s">
        <v>163</v>
      </c>
    </row>
    <row r="11" spans="1:9">
      <c r="I11" t="s">
        <v>164</v>
      </c>
    </row>
    <row r="12" spans="1:9">
      <c r="I12" t="s">
        <v>35</v>
      </c>
    </row>
    <row r="13" spans="1:9">
      <c r="I13" t="s">
        <v>165</v>
      </c>
    </row>
    <row r="14" spans="1:9">
      <c r="I14" t="s">
        <v>166</v>
      </c>
    </row>
    <row r="15" spans="1:9">
      <c r="I15" t="s">
        <v>167</v>
      </c>
    </row>
    <row r="16" spans="1:9">
      <c r="I16" t="s">
        <v>58</v>
      </c>
    </row>
    <row r="17" spans="9:9">
      <c r="I17" t="s">
        <v>168</v>
      </c>
    </row>
    <row r="18" spans="9:9">
      <c r="I18" t="s">
        <v>169</v>
      </c>
    </row>
    <row r="19" spans="9:9">
      <c r="I19" t="s">
        <v>170</v>
      </c>
    </row>
    <row r="20" spans="9:9">
      <c r="I20" t="s">
        <v>49</v>
      </c>
    </row>
    <row r="21" spans="9:9">
      <c r="I21" t="s">
        <v>55</v>
      </c>
    </row>
    <row r="22" spans="9:9">
      <c r="I22" t="s">
        <v>171</v>
      </c>
    </row>
    <row r="23" spans="9:9">
      <c r="I23" t="s">
        <v>172</v>
      </c>
    </row>
    <row r="24" spans="9:9">
      <c r="I24" t="s">
        <v>173</v>
      </c>
    </row>
    <row r="25" spans="9:9">
      <c r="I25" t="s">
        <v>174</v>
      </c>
    </row>
    <row r="26" spans="9:9">
      <c r="I26" t="s">
        <v>175</v>
      </c>
    </row>
    <row r="27" spans="9:9">
      <c r="I27" t="s">
        <v>61</v>
      </c>
    </row>
    <row r="28" spans="9:9">
      <c r="I28" t="s">
        <v>176</v>
      </c>
    </row>
    <row r="29" spans="9:9">
      <c r="I29" t="s">
        <v>177</v>
      </c>
    </row>
    <row r="30" spans="9:9">
      <c r="I30" t="s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09"/>
  <sheetViews>
    <sheetView zoomScale="80" zoomScaleNormal="80" workbookViewId="0">
      <selection activeCell="C6" sqref="C6:H6"/>
    </sheetView>
  </sheetViews>
  <sheetFormatPr baseColWidth="10" defaultColWidth="11" defaultRowHeight="15.75"/>
  <cols>
    <col min="1" max="1" width="11" style="7"/>
    <col min="2" max="2" width="34.375" customWidth="1"/>
    <col min="3" max="3" width="41.75" customWidth="1"/>
    <col min="4" max="4" width="31.5" customWidth="1"/>
    <col min="5" max="5" width="43.875" customWidth="1"/>
    <col min="6" max="6" width="28" customWidth="1"/>
    <col min="7" max="7" width="29.25" customWidth="1"/>
    <col min="8" max="8" width="36.375" customWidth="1"/>
    <col min="9" max="54" width="11" style="7"/>
  </cols>
  <sheetData>
    <row r="1" spans="2:8" ht="24" customHeight="1">
      <c r="B1" s="15" t="s">
        <v>0</v>
      </c>
      <c r="C1" s="120" t="s">
        <v>125</v>
      </c>
      <c r="D1" s="121"/>
      <c r="E1" s="121"/>
      <c r="F1" s="121"/>
      <c r="G1" s="122"/>
      <c r="H1" s="123"/>
    </row>
    <row r="2" spans="2:8" ht="45.75" customHeight="1">
      <c r="B2" s="15" t="s">
        <v>2</v>
      </c>
      <c r="C2" s="124" t="s">
        <v>3</v>
      </c>
      <c r="D2" s="125"/>
      <c r="E2" s="125"/>
      <c r="F2" s="125"/>
      <c r="G2" s="126"/>
      <c r="H2" s="123"/>
    </row>
    <row r="3" spans="2:8" ht="18.75">
      <c r="B3" s="119" t="s">
        <v>94</v>
      </c>
      <c r="C3" s="119"/>
      <c r="D3" s="119"/>
      <c r="E3" s="119"/>
      <c r="F3" s="119"/>
      <c r="G3" s="119"/>
      <c r="H3" s="119"/>
    </row>
    <row r="4" spans="2:8" s="7" customFormat="1" ht="16.5" thickBot="1"/>
    <row r="5" spans="2:8" ht="30.75" customHeight="1">
      <c r="B5" s="107" t="s">
        <v>179</v>
      </c>
      <c r="C5" s="108"/>
      <c r="D5" s="108"/>
      <c r="E5" s="108"/>
      <c r="F5" s="108"/>
      <c r="G5" s="108"/>
      <c r="H5" s="108"/>
    </row>
    <row r="6" spans="2:8" ht="21.75" customHeight="1" thickBot="1">
      <c r="B6" s="29" t="s">
        <v>180</v>
      </c>
      <c r="C6" s="27" t="s">
        <v>16</v>
      </c>
      <c r="D6" s="28" t="s">
        <v>17</v>
      </c>
      <c r="E6" s="25" t="s">
        <v>15</v>
      </c>
      <c r="F6" s="33" t="s">
        <v>181</v>
      </c>
      <c r="G6" s="26" t="s">
        <v>32</v>
      </c>
      <c r="H6" s="28" t="s">
        <v>33</v>
      </c>
    </row>
    <row r="7" spans="2:8" ht="59.25" customHeight="1">
      <c r="B7" s="34"/>
      <c r="C7" s="34" t="s">
        <v>147</v>
      </c>
      <c r="D7" s="34"/>
      <c r="E7" s="34"/>
      <c r="F7" s="24" t="s">
        <v>147</v>
      </c>
      <c r="G7" s="24" t="s">
        <v>147</v>
      </c>
      <c r="H7" s="34"/>
    </row>
    <row r="8" spans="2:8" ht="57.75" customHeight="1">
      <c r="B8" s="7"/>
      <c r="C8" s="7"/>
      <c r="D8" s="7"/>
      <c r="E8" s="7"/>
      <c r="F8" s="7"/>
      <c r="G8" s="7"/>
      <c r="H8" s="7"/>
    </row>
    <row r="9" spans="2:8" ht="66.75" customHeight="1">
      <c r="B9" s="7"/>
      <c r="C9" s="7"/>
      <c r="D9" s="7"/>
      <c r="E9" s="7"/>
      <c r="F9" s="7"/>
      <c r="G9" s="7"/>
      <c r="H9" s="7"/>
    </row>
    <row r="10" spans="2:8" s="7" customFormat="1"/>
    <row r="11" spans="2:8" s="7" customFormat="1"/>
    <row r="12" spans="2:8" s="7" customFormat="1"/>
    <row r="13" spans="2:8" s="7" customFormat="1"/>
    <row r="14" spans="2:8" s="7" customFormat="1"/>
    <row r="15" spans="2:8" s="7" customFormat="1"/>
    <row r="16" spans="2:8" s="7" customFormat="1"/>
    <row r="17" s="7" customFormat="1"/>
    <row r="18" s="7" customFormat="1"/>
    <row r="19" s="7" customFormat="1"/>
    <row r="20" s="7" customFormat="1"/>
    <row r="21" s="7" customFormat="1"/>
    <row r="22" s="7" customFormat="1"/>
    <row r="23" s="7" customFormat="1"/>
    <row r="24" s="7" customFormat="1"/>
    <row r="25" s="7" customFormat="1"/>
    <row r="26" s="7" customFormat="1"/>
    <row r="27" s="7" customFormat="1"/>
    <row r="28" s="7" customFormat="1"/>
    <row r="29" s="7" customFormat="1"/>
    <row r="30" s="7" customFormat="1"/>
    <row r="31" s="7" customFormat="1"/>
    <row r="32" s="7" customFormat="1"/>
    <row r="33" s="7" customFormat="1"/>
    <row r="34" s="7" customFormat="1"/>
    <row r="35" s="7" customFormat="1"/>
    <row r="36" s="7" customFormat="1"/>
    <row r="37" s="7" customFormat="1"/>
    <row r="38" s="7" customFormat="1"/>
    <row r="39" s="7" customFormat="1"/>
    <row r="40" s="7" customFormat="1"/>
    <row r="41" s="7" customFormat="1"/>
    <row r="42" s="7" customFormat="1"/>
    <row r="43" s="7" customFormat="1"/>
    <row r="44" s="7" customFormat="1"/>
    <row r="45" s="7" customFormat="1"/>
    <row r="46" s="7" customFormat="1"/>
    <row r="47" s="7" customFormat="1"/>
    <row r="48" s="7" customFormat="1"/>
    <row r="49" s="7" customFormat="1"/>
    <row r="50" s="7" customFormat="1"/>
    <row r="51" s="7" customFormat="1"/>
    <row r="52" s="7" customFormat="1"/>
    <row r="53" s="7" customFormat="1"/>
    <row r="54" s="7" customFormat="1"/>
    <row r="55" s="7" customFormat="1"/>
    <row r="56" s="7" customFormat="1"/>
    <row r="57" s="7" customFormat="1"/>
    <row r="58" s="7" customFormat="1"/>
    <row r="59" s="7" customFormat="1"/>
    <row r="60" s="7" customFormat="1"/>
    <row r="61" s="7" customFormat="1"/>
    <row r="62" s="7" customFormat="1"/>
    <row r="63" s="7" customFormat="1"/>
    <row r="64" s="7" customFormat="1"/>
    <row r="65" s="7" customFormat="1"/>
    <row r="66" s="7" customFormat="1"/>
    <row r="67" s="7" customFormat="1"/>
    <row r="68" s="7" customFormat="1"/>
    <row r="69" s="7" customFormat="1"/>
    <row r="70" s="7" customFormat="1"/>
    <row r="71" s="7" customFormat="1"/>
    <row r="72" s="7" customFormat="1"/>
    <row r="73" s="7" customFormat="1"/>
    <row r="74" s="7" customFormat="1"/>
    <row r="75" s="7" customFormat="1"/>
    <row r="76" s="7" customFormat="1"/>
    <row r="77" s="7" customFormat="1"/>
    <row r="78" s="7" customFormat="1"/>
    <row r="79" s="7" customFormat="1"/>
    <row r="80" s="7" customFormat="1"/>
    <row r="81" s="7" customFormat="1"/>
    <row r="82" s="7" customFormat="1"/>
    <row r="83" s="7" customFormat="1"/>
    <row r="84" s="7" customFormat="1"/>
    <row r="85" s="7" customFormat="1"/>
    <row r="86" s="7" customFormat="1"/>
    <row r="87" s="7" customFormat="1"/>
    <row r="88" s="7" customFormat="1"/>
    <row r="89" s="7" customFormat="1"/>
    <row r="90" s="7" customFormat="1"/>
    <row r="91" s="7" customFormat="1"/>
    <row r="92" s="7" customFormat="1"/>
    <row r="93" s="7" customFormat="1"/>
    <row r="94" s="7" customFormat="1"/>
    <row r="95" s="7" customFormat="1"/>
    <row r="96" s="7" customFormat="1"/>
    <row r="97" s="7" customForma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  <row r="120" s="7" customFormat="1"/>
    <row r="121" s="7" customFormat="1"/>
    <row r="122" s="7" customFormat="1"/>
    <row r="123" s="7" customFormat="1"/>
    <row r="124" s="7" customFormat="1"/>
    <row r="125" s="7" customFormat="1"/>
    <row r="126" s="7" customFormat="1"/>
    <row r="127" s="7" customFormat="1"/>
    <row r="128" s="7" customFormat="1"/>
    <row r="129" s="7" customFormat="1"/>
    <row r="130" s="7" customFormat="1"/>
    <row r="131" s="7" customFormat="1"/>
    <row r="132" s="7" customFormat="1"/>
    <row r="133" s="7" customFormat="1"/>
    <row r="134" s="7" customFormat="1"/>
    <row r="135" s="7" customFormat="1"/>
    <row r="136" s="7" customFormat="1"/>
    <row r="137" s="7" customFormat="1"/>
    <row r="138" s="7" customFormat="1"/>
    <row r="139" s="7" customFormat="1"/>
    <row r="140" s="7" customFormat="1"/>
    <row r="141" s="7" customFormat="1"/>
    <row r="142" s="7" customFormat="1"/>
    <row r="143" s="7" customFormat="1"/>
    <row r="144" s="7" customFormat="1"/>
    <row r="145" s="7" customFormat="1"/>
    <row r="146" s="7" customFormat="1"/>
    <row r="147" s="7" customFormat="1"/>
    <row r="148" s="7" customFormat="1"/>
    <row r="149" s="7" customFormat="1"/>
    <row r="150" s="7" customFormat="1"/>
    <row r="151" s="7" customFormat="1"/>
    <row r="152" s="7" customFormat="1"/>
    <row r="153" s="7" customFormat="1"/>
    <row r="154" s="7" customFormat="1"/>
    <row r="155" s="7" customFormat="1"/>
    <row r="156" s="7" customFormat="1"/>
    <row r="157" s="7" customFormat="1"/>
    <row r="158" s="7" customFormat="1"/>
    <row r="159" s="7" customFormat="1"/>
    <row r="160" s="7" customFormat="1"/>
    <row r="161" s="7" customFormat="1"/>
    <row r="162" s="7" customFormat="1"/>
    <row r="163" s="7" customFormat="1"/>
    <row r="164" s="7" customFormat="1"/>
    <row r="165" s="7" customFormat="1"/>
    <row r="166" s="7" customFormat="1"/>
    <row r="167" s="7" customFormat="1"/>
    <row r="168" s="7" customFormat="1"/>
    <row r="169" s="7" customFormat="1"/>
    <row r="170" s="7" customFormat="1"/>
    <row r="171" s="7" customFormat="1"/>
    <row r="172" s="7" customFormat="1"/>
    <row r="173" s="7" customFormat="1"/>
    <row r="174" s="7" customFormat="1"/>
    <row r="175" s="7" customFormat="1"/>
    <row r="176" s="7" customFormat="1"/>
    <row r="177" s="7" customFormat="1"/>
    <row r="178" s="7" customFormat="1"/>
    <row r="179" s="7" customFormat="1"/>
    <row r="180" s="7" customFormat="1"/>
    <row r="181" s="7" customFormat="1"/>
    <row r="182" s="7" customFormat="1"/>
    <row r="183" s="7" customFormat="1"/>
    <row r="184" s="7" customFormat="1"/>
    <row r="185" s="7" customFormat="1"/>
    <row r="186" s="7" customFormat="1"/>
    <row r="187" s="7" customFormat="1"/>
    <row r="188" s="7" customFormat="1"/>
    <row r="189" s="7" customFormat="1"/>
    <row r="190" s="7" customFormat="1"/>
    <row r="191" s="7" customFormat="1"/>
    <row r="192" s="7" customFormat="1"/>
    <row r="193" s="7" customFormat="1"/>
    <row r="194" s="7" customFormat="1"/>
    <row r="195" s="7" customFormat="1"/>
    <row r="196" s="7" customFormat="1"/>
    <row r="197" s="7" customFormat="1"/>
    <row r="198" s="7" customFormat="1"/>
    <row r="199" s="7" customFormat="1"/>
    <row r="200" s="7" customFormat="1"/>
    <row r="201" s="7" customFormat="1"/>
    <row r="202" s="7" customFormat="1"/>
    <row r="203" s="7" customFormat="1"/>
    <row r="204" s="7" customFormat="1"/>
    <row r="205" s="7" customFormat="1"/>
    <row r="206" s="7" customFormat="1"/>
    <row r="207" s="7" customFormat="1"/>
    <row r="208" s="7" customFormat="1"/>
    <row r="209" s="7" customFormat="1"/>
    <row r="210" s="7" customFormat="1"/>
    <row r="211" s="7" customFormat="1"/>
    <row r="212" s="7" customFormat="1"/>
    <row r="213" s="7" customFormat="1"/>
    <row r="214" s="7" customFormat="1"/>
    <row r="215" s="7" customFormat="1"/>
    <row r="216" s="7" customFormat="1"/>
    <row r="217" s="7" customFormat="1"/>
    <row r="218" s="7" customFormat="1"/>
    <row r="219" s="7" customFormat="1"/>
    <row r="220" s="7" customFormat="1"/>
    <row r="221" s="7" customFormat="1"/>
    <row r="222" s="7" customFormat="1"/>
    <row r="223" s="7" customFormat="1"/>
    <row r="224" s="7" customFormat="1"/>
    <row r="225" s="7" customFormat="1"/>
    <row r="226" s="7" customFormat="1"/>
    <row r="227" s="7" customFormat="1"/>
    <row r="228" s="7" customFormat="1"/>
    <row r="229" s="7" customFormat="1"/>
    <row r="230" s="7" customFormat="1"/>
    <row r="231" s="7" customFormat="1"/>
    <row r="232" s="7" customFormat="1"/>
    <row r="233" s="7" customFormat="1"/>
    <row r="234" s="7" customFormat="1"/>
    <row r="235" s="7" customFormat="1"/>
    <row r="236" s="7" customFormat="1"/>
    <row r="237" s="7" customFormat="1"/>
    <row r="238" s="7" customFormat="1"/>
    <row r="239" s="7" customFormat="1"/>
    <row r="240" s="7" customFormat="1"/>
    <row r="241" s="7" customFormat="1"/>
    <row r="242" s="7" customFormat="1"/>
    <row r="243" s="7" customFormat="1"/>
    <row r="244" s="7" customFormat="1"/>
    <row r="245" s="7" customFormat="1"/>
    <row r="246" s="7" customFormat="1"/>
    <row r="247" s="7" customFormat="1"/>
    <row r="248" s="7" customFormat="1"/>
    <row r="249" s="7" customFormat="1"/>
    <row r="250" s="7" customFormat="1"/>
    <row r="251" s="7" customFormat="1"/>
    <row r="252" s="7" customFormat="1"/>
    <row r="253" s="7" customFormat="1"/>
    <row r="254" s="7" customFormat="1"/>
    <row r="255" s="7" customFormat="1"/>
    <row r="256" s="7" customFormat="1"/>
    <row r="257" s="7" customFormat="1"/>
    <row r="258" s="7" customFormat="1"/>
    <row r="259" s="7" customFormat="1"/>
    <row r="260" s="7" customFormat="1"/>
    <row r="261" s="7" customFormat="1"/>
    <row r="262" s="7" customFormat="1"/>
    <row r="263" s="7" customFormat="1"/>
    <row r="264" s="7" customFormat="1"/>
    <row r="265" s="7" customFormat="1"/>
    <row r="266" s="7" customFormat="1"/>
    <row r="267" s="7" customFormat="1"/>
    <row r="268" s="7" customFormat="1"/>
    <row r="269" s="7" customFormat="1"/>
    <row r="270" s="7" customFormat="1"/>
    <row r="271" s="7" customFormat="1"/>
    <row r="272" s="7" customFormat="1"/>
    <row r="273" s="7" customFormat="1"/>
    <row r="274" s="7" customFormat="1"/>
    <row r="275" s="7" customFormat="1"/>
    <row r="276" s="7" customFormat="1"/>
    <row r="277" s="7" customFormat="1"/>
    <row r="278" s="7" customFormat="1"/>
    <row r="279" s="7" customFormat="1"/>
    <row r="280" s="7" customFormat="1"/>
    <row r="281" s="7" customFormat="1"/>
    <row r="282" s="7" customFormat="1"/>
    <row r="283" s="7" customFormat="1"/>
    <row r="284" s="7" customFormat="1"/>
    <row r="285" s="7" customFormat="1"/>
    <row r="286" s="7" customFormat="1"/>
    <row r="287" s="7" customFormat="1"/>
    <row r="288" s="7" customFormat="1"/>
    <row r="289" s="7" customFormat="1"/>
    <row r="290" s="7" customFormat="1"/>
    <row r="291" s="7" customFormat="1"/>
    <row r="292" s="7" customFormat="1"/>
    <row r="293" s="7" customFormat="1"/>
    <row r="294" s="7" customFormat="1"/>
    <row r="295" s="7" customFormat="1"/>
    <row r="296" s="7" customFormat="1"/>
    <row r="297" s="7" customFormat="1"/>
    <row r="298" s="7" customFormat="1"/>
    <row r="299" s="7" customFormat="1"/>
    <row r="300" s="7" customFormat="1"/>
    <row r="301" s="7" customFormat="1"/>
    <row r="302" s="7" customFormat="1"/>
    <row r="303" s="7" customFormat="1"/>
    <row r="304" s="7" customFormat="1"/>
    <row r="305" spans="2:8" s="7" customFormat="1"/>
    <row r="306" spans="2:8" s="7" customFormat="1"/>
    <row r="307" spans="2:8" s="7" customFormat="1"/>
    <row r="308" spans="2:8" s="7" customFormat="1">
      <c r="B308"/>
      <c r="C308"/>
      <c r="D308"/>
      <c r="E308"/>
      <c r="F308"/>
      <c r="G308"/>
      <c r="H308"/>
    </row>
    <row r="309" spans="2:8" s="7" customFormat="1">
      <c r="B309"/>
      <c r="C309"/>
      <c r="D309"/>
      <c r="E309"/>
      <c r="F309"/>
      <c r="G309"/>
      <c r="H309"/>
    </row>
  </sheetData>
  <mergeCells count="5">
    <mergeCell ref="C1:G1"/>
    <mergeCell ref="H1:H2"/>
    <mergeCell ref="C2:G2"/>
    <mergeCell ref="B3:H3"/>
    <mergeCell ref="B5:H5"/>
  </mergeCells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xx_Listas!$H$2:$H$7</xm:f>
          </x14:formula1>
          <xm:sqref>G7</xm:sqref>
        </x14:dataValidation>
        <x14:dataValidation type="list" allowBlank="1" showInputMessage="1" showErrorMessage="1">
          <x14:formula1>
            <xm:f>xx_Listas!$D$2:$D$4</xm:f>
          </x14:formula1>
          <xm:sqref>F7</xm:sqref>
        </x14:dataValidation>
        <x14:dataValidation type="list" allowBlank="1" showInputMessage="1" showErrorMessage="1">
          <x14:formula1>
            <xm:f>xx_Listas!$I$2:$I$30</xm:f>
          </x14:formula1>
          <xm:sqref>C7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7"/>
  <sheetViews>
    <sheetView zoomScale="80" zoomScaleNormal="80" workbookViewId="0">
      <selection activeCell="D23" sqref="D23"/>
    </sheetView>
  </sheetViews>
  <sheetFormatPr baseColWidth="10" defaultColWidth="10.875" defaultRowHeight="15.75"/>
  <cols>
    <col min="1" max="1" width="3.375" style="7" customWidth="1"/>
    <col min="2" max="2" width="13.625" style="7" customWidth="1"/>
    <col min="3" max="3" width="29" style="7" customWidth="1"/>
    <col min="4" max="4" width="71.375" style="7" customWidth="1"/>
    <col min="5" max="5" width="2.875" style="7" customWidth="1"/>
    <col min="6" max="16384" width="10.875" style="7"/>
  </cols>
  <sheetData>
    <row r="1" spans="2:4" s="8" customFormat="1" ht="8.1" customHeight="1"/>
    <row r="2" spans="2:4" ht="38.25" customHeight="1">
      <c r="B2" s="130" t="s">
        <v>182</v>
      </c>
      <c r="C2" s="131"/>
      <c r="D2" s="132"/>
    </row>
    <row r="3" spans="2:4" ht="8.1" customHeight="1"/>
    <row r="4" spans="2:4" ht="38.25" customHeight="1">
      <c r="B4" s="133" t="s">
        <v>183</v>
      </c>
      <c r="C4" s="134"/>
      <c r="D4" s="135"/>
    </row>
    <row r="5" spans="2:4" ht="9.9499999999999993" customHeight="1"/>
    <row r="6" spans="2:4" ht="64.5" customHeight="1">
      <c r="B6" s="128" t="s">
        <v>184</v>
      </c>
      <c r="C6" s="129"/>
      <c r="D6" s="10" t="s">
        <v>185</v>
      </c>
    </row>
    <row r="7" spans="2:4" ht="6.95" customHeight="1">
      <c r="B7" s="9"/>
      <c r="C7" s="9"/>
      <c r="D7" s="9"/>
    </row>
    <row r="8" spans="2:4" ht="35.1" customHeight="1">
      <c r="B8" s="127" t="s">
        <v>186</v>
      </c>
      <c r="C8" s="127"/>
      <c r="D8" s="127"/>
    </row>
    <row r="9" spans="2:4" ht="9" customHeight="1"/>
    <row r="10" spans="2:4" ht="63.95" customHeight="1">
      <c r="B10" s="10">
        <v>1</v>
      </c>
      <c r="C10" s="10" t="str">
        <f>VLOOKUP(D6,xx_ListasInstructivo!A1:I8,2,0)</f>
        <v>Sistema de coordenadas</v>
      </c>
      <c r="D10" s="12" t="str">
        <f>VLOOKUP(D6,xx_ListasInstructivo!A$1:S$19,11,0)</f>
        <v>Seleccione, mediante desplegable, cual es el sistema de coordenadas asociado al elemento.</v>
      </c>
    </row>
    <row r="11" spans="2:4" ht="63.95" customHeight="1">
      <c r="B11" s="10">
        <v>2</v>
      </c>
      <c r="C11" s="10" t="str">
        <f>VLOOKUP(D6,xx_ListasInstructivo!A1:I8,3,0)</f>
        <v>Fecha de elaboración</v>
      </c>
      <c r="D11" s="12" t="str">
        <f>VLOOKUP(D6,xx_ListasInstructivo!A1:S19,12,0)</f>
        <v>Escriba la fecha en la que se diligencia la información del elemento.</v>
      </c>
    </row>
    <row r="12" spans="2:4" ht="63.95" customHeight="1">
      <c r="B12" s="10">
        <v>3</v>
      </c>
      <c r="C12" s="10" t="str">
        <f>VLOOKUP(D6,xx_ListasInstructivo!A1:I8,4,0)</f>
        <v>Topología</v>
      </c>
      <c r="D12" s="37" t="str">
        <f>VLOOKUP(D6,xx_ListasInstructivo!A2:S20,13,0)</f>
        <v>Seleccione, mediante desplegable, si en el proceso de elaboración del elemento se le aplicaron reglas topológicas.</v>
      </c>
    </row>
    <row r="13" spans="2:4" ht="63.95" customHeight="1">
      <c r="B13" s="10">
        <v>4</v>
      </c>
      <c r="C13" s="10" t="str">
        <f>VLOOKUP(D6,xx_ListasInstructivo!A1:I8,5,0)</f>
        <v>Reglas topológicas</v>
      </c>
      <c r="D13" s="12" t="str">
        <f>VLOOKUP(D6,xx_ListasInstructivo!A1:S19,14,0)</f>
        <v>Escriba las reglas topológicas utilizadas según el tipo de geometría.</v>
      </c>
    </row>
    <row r="14" spans="2:4" ht="63.95" customHeight="1">
      <c r="B14" s="10">
        <v>5</v>
      </c>
      <c r="C14" s="10" t="str">
        <f>VLOOKUP(D6,xx_ListasInstructivo!A1:I8,6,0)</f>
        <v>Excepciones</v>
      </c>
      <c r="D14" s="12" t="str">
        <f>VLOOKUP(D$6,xx_ListasInstructivo!A1:S19,15,0)</f>
        <v>Escriba cuales son las excepciones que se pueden presentar a la hora de realizar el proceso de validación topológica.</v>
      </c>
    </row>
    <row r="15" spans="2:4" ht="63.95" customHeight="1">
      <c r="B15" s="10">
        <v>6</v>
      </c>
      <c r="C15" s="10" t="str">
        <f>VLOOKUP(D6,xx_ListasInstructivo!A1:I8,7,0)</f>
        <v>No aplica</v>
      </c>
      <c r="D15" s="12" t="str">
        <f>VLOOKUP(D$6,xx_ListasInstructivo!A1:S19,16,0)</f>
        <v>No aplica</v>
      </c>
    </row>
    <row r="16" spans="2:4" ht="63.95" customHeight="1">
      <c r="B16" s="10">
        <v>7</v>
      </c>
      <c r="C16" s="10" t="str">
        <f>VLOOKUP(D6,xx_ListasInstructivo!A1:I8,8,0)</f>
        <v>No aplica</v>
      </c>
      <c r="D16" s="12" t="str">
        <f>VLOOKUP(D$6,xx_ListasInstructivo!A1:S19,17,0)</f>
        <v>No aplica</v>
      </c>
    </row>
    <row r="17" spans="2:4" ht="63.95" customHeight="1">
      <c r="B17" s="10">
        <v>8</v>
      </c>
      <c r="C17" s="10" t="str">
        <f>VLOOKUP(D6,xx_ListasInstructivo!A1:I8,9,0)</f>
        <v>No aplica</v>
      </c>
      <c r="D17" s="12" t="str">
        <f>VLOOKUP(D$6,xx_ListasInstructivo!A1:S19,18,0)</f>
        <v>No aplica</v>
      </c>
    </row>
  </sheetData>
  <mergeCells count="4">
    <mergeCell ref="B8:D8"/>
    <mergeCell ref="B6:C6"/>
    <mergeCell ref="B2:D2"/>
    <mergeCell ref="B4:D4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xx_ListasInstructivo!$A$15:$A$21</xm:f>
          </x14:formula1>
          <xm:sqref>D6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zoomScale="90" zoomScaleNormal="90" workbookViewId="0">
      <selection sqref="A1:S8"/>
    </sheetView>
  </sheetViews>
  <sheetFormatPr baseColWidth="10" defaultColWidth="11" defaultRowHeight="15.75"/>
  <cols>
    <col min="1" max="1" width="28.5" customWidth="1"/>
    <col min="2" max="11" width="27.875" customWidth="1"/>
    <col min="12" max="12" width="28.125" customWidth="1"/>
    <col min="13" max="14" width="27.875" customWidth="1"/>
    <col min="15" max="15" width="29.5" customWidth="1"/>
    <col min="16" max="17" width="27.875" customWidth="1"/>
    <col min="18" max="18" width="26.5" customWidth="1"/>
    <col min="19" max="19" width="24.125" bestFit="1" customWidth="1"/>
  </cols>
  <sheetData>
    <row r="1" spans="1:19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</row>
    <row r="2" spans="1:19" ht="63.95" customHeight="1">
      <c r="A2" s="3" t="s">
        <v>187</v>
      </c>
      <c r="B2" s="4" t="s">
        <v>9</v>
      </c>
      <c r="C2" s="4" t="s">
        <v>188</v>
      </c>
      <c r="D2" s="4" t="s">
        <v>11</v>
      </c>
      <c r="E2" s="4" t="s">
        <v>12</v>
      </c>
      <c r="F2" s="4" t="s">
        <v>13</v>
      </c>
      <c r="G2" s="4" t="s">
        <v>14</v>
      </c>
      <c r="H2" s="4" t="s">
        <v>15</v>
      </c>
      <c r="I2" s="4" t="s">
        <v>146</v>
      </c>
      <c r="J2" s="4" t="s">
        <v>17</v>
      </c>
      <c r="K2" s="13" t="s">
        <v>189</v>
      </c>
      <c r="L2" s="13" t="s">
        <v>190</v>
      </c>
      <c r="M2" s="13" t="s">
        <v>191</v>
      </c>
      <c r="N2" s="13" t="s">
        <v>192</v>
      </c>
      <c r="O2" s="13" t="s">
        <v>193</v>
      </c>
      <c r="P2" s="13" t="s">
        <v>194</v>
      </c>
      <c r="Q2" s="13" t="s">
        <v>195</v>
      </c>
      <c r="R2" s="13" t="s">
        <v>196</v>
      </c>
      <c r="S2" s="13" t="s">
        <v>197</v>
      </c>
    </row>
    <row r="3" spans="1:19" ht="63.95" customHeight="1">
      <c r="A3" s="3" t="s">
        <v>185</v>
      </c>
      <c r="B3" s="4" t="s">
        <v>18</v>
      </c>
      <c r="C3" s="4" t="s">
        <v>19</v>
      </c>
      <c r="D3" s="4" t="s">
        <v>20</v>
      </c>
      <c r="E3" s="4" t="s">
        <v>21</v>
      </c>
      <c r="F3" s="6" t="s">
        <v>22</v>
      </c>
      <c r="G3" s="4" t="s">
        <v>198</v>
      </c>
      <c r="H3" s="4" t="s">
        <v>198</v>
      </c>
      <c r="I3" s="4" t="s">
        <v>198</v>
      </c>
      <c r="J3" s="4" t="s">
        <v>199</v>
      </c>
      <c r="K3" s="13" t="s">
        <v>200</v>
      </c>
      <c r="L3" s="13" t="s">
        <v>201</v>
      </c>
      <c r="M3" s="13" t="s">
        <v>202</v>
      </c>
      <c r="N3" s="13" t="s">
        <v>203</v>
      </c>
      <c r="O3" s="13" t="s">
        <v>204</v>
      </c>
      <c r="P3" s="13" t="s">
        <v>198</v>
      </c>
      <c r="Q3" s="5" t="s">
        <v>198</v>
      </c>
      <c r="R3" s="5" t="s">
        <v>198</v>
      </c>
      <c r="S3" s="5" t="s">
        <v>198</v>
      </c>
    </row>
    <row r="4" spans="1:19" ht="84" customHeight="1">
      <c r="A4" s="3" t="s">
        <v>205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 t="s">
        <v>28</v>
      </c>
      <c r="H4" s="4" t="s">
        <v>29</v>
      </c>
      <c r="I4" s="4" t="s">
        <v>198</v>
      </c>
      <c r="J4" s="4" t="s">
        <v>199</v>
      </c>
      <c r="K4" s="13" t="s">
        <v>206</v>
      </c>
      <c r="L4" s="13" t="s">
        <v>207</v>
      </c>
      <c r="M4" s="13" t="s">
        <v>208</v>
      </c>
      <c r="N4" s="13" t="s">
        <v>209</v>
      </c>
      <c r="O4" s="13" t="s">
        <v>210</v>
      </c>
      <c r="P4" s="13" t="s">
        <v>211</v>
      </c>
      <c r="Q4" s="13" t="s">
        <v>212</v>
      </c>
      <c r="R4" s="13" t="s">
        <v>198</v>
      </c>
      <c r="S4" s="13" t="s">
        <v>198</v>
      </c>
    </row>
    <row r="5" spans="1:19" ht="63.95" customHeight="1">
      <c r="A5" s="3" t="s">
        <v>213</v>
      </c>
      <c r="B5" s="4" t="s">
        <v>214</v>
      </c>
      <c r="C5" s="4" t="s">
        <v>31</v>
      </c>
      <c r="D5" s="4" t="s">
        <v>32</v>
      </c>
      <c r="E5" s="4" t="s">
        <v>33</v>
      </c>
      <c r="F5" s="4" t="s">
        <v>198</v>
      </c>
      <c r="G5" s="4" t="s">
        <v>198</v>
      </c>
      <c r="H5" s="4" t="s">
        <v>198</v>
      </c>
      <c r="I5" s="4" t="s">
        <v>198</v>
      </c>
      <c r="J5" s="4" t="s">
        <v>199</v>
      </c>
      <c r="K5" s="13" t="s">
        <v>215</v>
      </c>
      <c r="L5" s="13" t="s">
        <v>216</v>
      </c>
      <c r="M5" s="13" t="s">
        <v>217</v>
      </c>
      <c r="N5" s="13" t="s">
        <v>218</v>
      </c>
      <c r="O5" s="13" t="s">
        <v>198</v>
      </c>
      <c r="P5" s="13" t="s">
        <v>198</v>
      </c>
      <c r="Q5" s="13" t="s">
        <v>198</v>
      </c>
      <c r="R5" s="13" t="s">
        <v>198</v>
      </c>
      <c r="S5" s="13" t="s">
        <v>198</v>
      </c>
    </row>
    <row r="6" spans="1:19" ht="63.95" customHeight="1">
      <c r="A6" s="3" t="s">
        <v>219</v>
      </c>
      <c r="B6" s="4" t="s">
        <v>96</v>
      </c>
      <c r="C6" s="4" t="s">
        <v>97</v>
      </c>
      <c r="D6" s="4" t="s">
        <v>98</v>
      </c>
      <c r="E6" s="4" t="s">
        <v>15</v>
      </c>
      <c r="F6" s="4" t="s">
        <v>60</v>
      </c>
      <c r="G6" s="4" t="s">
        <v>52</v>
      </c>
      <c r="H6" s="4" t="s">
        <v>220</v>
      </c>
      <c r="I6" s="4" t="s">
        <v>198</v>
      </c>
      <c r="J6" s="4" t="s">
        <v>199</v>
      </c>
      <c r="K6" s="13" t="s">
        <v>221</v>
      </c>
      <c r="L6" s="13" t="s">
        <v>222</v>
      </c>
      <c r="M6" s="13" t="s">
        <v>223</v>
      </c>
      <c r="N6" s="13" t="s">
        <v>224</v>
      </c>
      <c r="O6" s="13" t="s">
        <v>225</v>
      </c>
      <c r="P6" s="13" t="s">
        <v>226</v>
      </c>
      <c r="Q6" s="13" t="s">
        <v>227</v>
      </c>
      <c r="R6" s="13" t="s">
        <v>198</v>
      </c>
      <c r="S6" s="13" t="s">
        <v>198</v>
      </c>
    </row>
    <row r="7" spans="1:19" ht="63.95" customHeight="1">
      <c r="A7" s="3" t="s">
        <v>228</v>
      </c>
      <c r="B7" s="4" t="s">
        <v>127</v>
      </c>
      <c r="C7" s="4" t="s">
        <v>97</v>
      </c>
      <c r="D7" s="4" t="s">
        <v>98</v>
      </c>
      <c r="E7" s="4" t="s">
        <v>15</v>
      </c>
      <c r="F7" s="4" t="s">
        <v>60</v>
      </c>
      <c r="G7" s="4" t="s">
        <v>52</v>
      </c>
      <c r="H7" s="4" t="s">
        <v>220</v>
      </c>
      <c r="I7" s="4" t="s">
        <v>198</v>
      </c>
      <c r="J7" s="4" t="s">
        <v>199</v>
      </c>
      <c r="K7" s="13" t="s">
        <v>229</v>
      </c>
      <c r="L7" s="13" t="s">
        <v>222</v>
      </c>
      <c r="M7" s="13" t="s">
        <v>230</v>
      </c>
      <c r="N7" s="13" t="s">
        <v>231</v>
      </c>
      <c r="O7" s="13" t="s">
        <v>232</v>
      </c>
      <c r="P7" s="13" t="s">
        <v>233</v>
      </c>
      <c r="Q7" s="13" t="s">
        <v>234</v>
      </c>
      <c r="R7" s="13" t="s">
        <v>198</v>
      </c>
      <c r="S7" s="13" t="s">
        <v>198</v>
      </c>
    </row>
    <row r="8" spans="1:19" ht="173.25">
      <c r="A8" s="3" t="s">
        <v>235</v>
      </c>
      <c r="B8" s="4" t="s">
        <v>180</v>
      </c>
      <c r="C8" s="4" t="s">
        <v>16</v>
      </c>
      <c r="D8" s="4" t="s">
        <v>17</v>
      </c>
      <c r="E8" s="4" t="s">
        <v>15</v>
      </c>
      <c r="F8" s="4" t="s">
        <v>181</v>
      </c>
      <c r="G8" s="4" t="s">
        <v>32</v>
      </c>
      <c r="H8" s="4" t="s">
        <v>33</v>
      </c>
      <c r="I8" s="4" t="s">
        <v>198</v>
      </c>
      <c r="J8" s="4" t="s">
        <v>199</v>
      </c>
      <c r="K8" s="13" t="s">
        <v>236</v>
      </c>
      <c r="L8" s="13" t="s">
        <v>237</v>
      </c>
      <c r="M8" s="13" t="s">
        <v>238</v>
      </c>
      <c r="N8" s="13" t="s">
        <v>239</v>
      </c>
      <c r="O8" s="13" t="s">
        <v>240</v>
      </c>
      <c r="P8" s="13" t="s">
        <v>241</v>
      </c>
      <c r="Q8" s="13" t="s">
        <v>242</v>
      </c>
      <c r="R8" s="13" t="s">
        <v>198</v>
      </c>
      <c r="S8" s="13" t="s">
        <v>198</v>
      </c>
    </row>
    <row r="14" spans="1:19">
      <c r="A14" s="2" t="s">
        <v>243</v>
      </c>
    </row>
    <row r="15" spans="1:19">
      <c r="A15" t="s">
        <v>187</v>
      </c>
    </row>
    <row r="16" spans="1:19">
      <c r="A16" t="s">
        <v>185</v>
      </c>
    </row>
    <row r="17" spans="1:1">
      <c r="A17" t="s">
        <v>205</v>
      </c>
    </row>
    <row r="18" spans="1:1">
      <c r="A18" t="s">
        <v>213</v>
      </c>
    </row>
    <row r="19" spans="1:1">
      <c r="A19" t="s">
        <v>219</v>
      </c>
    </row>
    <row r="20" spans="1:1">
      <c r="A20" t="s">
        <v>228</v>
      </c>
    </row>
    <row r="21" spans="1:1">
      <c r="A21" t="s">
        <v>235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" defaultRowHeight="15.7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6CB9D106C7D341BEC8535B8131CA6B" ma:contentTypeVersion="13" ma:contentTypeDescription="Crear nuevo documento." ma:contentTypeScope="" ma:versionID="67582e43d70d6e2d817477f95aa1e1ea">
  <xsd:schema xmlns:xsd="http://www.w3.org/2001/XMLSchema" xmlns:xs="http://www.w3.org/2001/XMLSchema" xmlns:p="http://schemas.microsoft.com/office/2006/metadata/properties" xmlns:ns2="796ed091-6227-45da-a056-db63388ed980" xmlns:ns3="87d958e2-2a57-41b1-84ad-c9443abcff11" targetNamespace="http://schemas.microsoft.com/office/2006/metadata/properties" ma:root="true" ma:fieldsID="65b94ea97f43b63084536065aae14a21" ns2:_="" ns3:_="">
    <xsd:import namespace="796ed091-6227-45da-a056-db63388ed980"/>
    <xsd:import namespace="87d958e2-2a57-41b1-84ad-c9443abcff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d091-6227-45da-a056-db63388ed9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e9b71db2-0453-481c-a7bb-ff6902fea5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d958e2-2a57-41b1-84ad-c9443abcff1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76f503d-5a09-4f88-9958-c31532e4cd9e}" ma:internalName="TaxCatchAll" ma:showField="CatchAllData" ma:web="87d958e2-2a57-41b1-84ad-c9443abcff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7d958e2-2a57-41b1-84ad-c9443abcff11" xsi:nil="true"/>
    <lcf76f155ced4ddcb4097134ff3c332f xmlns="796ed091-6227-45da-a056-db63388ed98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297042-ED78-480E-AB17-916422E4DA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6ed091-6227-45da-a056-db63388ed980"/>
    <ds:schemaRef ds:uri="87d958e2-2a57-41b1-84ad-c9443abcff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B6A0C5-9041-4D31-951F-7D5C8E734842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796ed091-6227-45da-a056-db63388ed980"/>
    <ds:schemaRef ds:uri="http://purl.org/dc/elements/1.1/"/>
    <ds:schemaRef ds:uri="87d958e2-2a57-41b1-84ad-c9443abcff11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B067586-57A2-41AC-A325-BEC189FB06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DiccionarioDatos</vt:lpstr>
      <vt:lpstr>Dominios</vt:lpstr>
      <vt:lpstr>Subtipos</vt:lpstr>
      <vt:lpstr>xx_Listas</vt:lpstr>
      <vt:lpstr>Raster</vt:lpstr>
      <vt:lpstr>Instructivo</vt:lpstr>
      <vt:lpstr>xx_ListasInstructivo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jordi guerrero martinez</dc:creator>
  <cp:keywords/>
  <dc:description/>
  <cp:lastModifiedBy>Federico  Hernadez Hincapie</cp:lastModifiedBy>
  <cp:revision/>
  <dcterms:created xsi:type="dcterms:W3CDTF">2021-04-08T23:01:38Z</dcterms:created>
  <dcterms:modified xsi:type="dcterms:W3CDTF">2024-11-21T16:16:05Z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0x010100EA6CB9D106C7D341BEC8535B8131CA6B</vt:lpwstr>
  </property>
  <property fmtid="{D5CDD505-2E9C-101B-9397-08002B2CF9AE}" pid="3" name="ESRI_WORKBOOK_ID">
    <vt:lpwstr>5e857cbb3f8740b9b590c990b38da758</vt:lpwstr>
  </property>
  <property fmtid="{D5CDD505-2E9C-101B-9397-08002B2CF9AE}" pid="4" name="MediaServiceImageTags">
    <vt:lpwstr/>
  </property>
</Properties>
</file>