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ATOS\DOCUMENTOS DATOS ABIERTOS\2025_SegmentosViales\SegmentosViales_2025\7_Metadatos\"/>
    </mc:Choice>
  </mc:AlternateContent>
  <xr:revisionPtr revIDLastSave="0" documentId="13_ncr:1_{4D4CFA41-BA94-4002-B118-DD7CE270ED2A}" xr6:coauthVersionLast="47" xr6:coauthVersionMax="47" xr10:uidLastSave="{00000000-0000-0000-0000-000000000000}"/>
  <bookViews>
    <workbookView xWindow="-900" yWindow="0" windowWidth="10848" windowHeight="12336" tabRatio="401" xr2:uid="{00000000-000D-0000-FFFF-FFFF00000000}"/>
  </bookViews>
  <sheets>
    <sheet name="DiccionarioDatos" sheetId="4" r:id="rId1"/>
    <sheet name="Dominios" sheetId="6" r:id="rId2"/>
    <sheet name="Subtipos" sheetId="2" r:id="rId3"/>
    <sheet name="xx_Listas" sheetId="3" state="hidden" r:id="rId4"/>
    <sheet name="Raster" sheetId="17" r:id="rId5"/>
    <sheet name="Instructivo" sheetId="14" r:id="rId6"/>
    <sheet name="xx_ListasInstructivo" sheetId="15" state="hidden" r:id="rId7"/>
    <sheet name="ESRI_MAPINFO_SHEET" sheetId="16" state="very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<sst xmlns="http://schemas.openxmlformats.org/spreadsheetml/2006/main" count="649" uniqueCount="284">
  <si>
    <t>Cód. FO-GINF-041</t>
  </si>
  <si>
    <t>Formato</t>
  </si>
  <si>
    <t>Versión. 3</t>
  </si>
  <si>
    <t>FO- GINF Diccionario de datos geográficos</t>
  </si>
  <si>
    <t>DEPARTAMENTO ADMINISTRATIVO DE PLANEACIÓN</t>
  </si>
  <si>
    <t>SUBDIRECCIÓN DE PROSPECTIVA, INFORMACIÓN Y EVALUACIÓN ESTRATÉGICA , UNIDAD DE PLANEACIÓN DE LA INFORMACIÓN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</si>
  <si>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</si>
  <si>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</si>
  <si>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</si>
  <si>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</si>
  <si>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</si>
  <si>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</si>
  <si>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</si>
  <si>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</si>
  <si>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</si>
  <si>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</si>
  <si>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</si>
  <si>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</si>
  <si>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</si>
  <si>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</si>
  <si>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</si>
  <si>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</si>
  <si>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</si>
  <si>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</si>
  <si>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</si>
  <si>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</si>
  <si>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</si>
  <si>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</si>
  <si>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</si>
  <si>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</si>
  <si>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</si>
  <si>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</si>
  <si>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</si>
  <si>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</si>
  <si>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</si>
  <si>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</si>
  <si>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</si>
  <si>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</si>
  <si>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</si>
  <si>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</si>
  <si>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</si>
  <si>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</si>
  <si>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</si>
  <si>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</si>
  <si>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</si>
  <si>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</si>
  <si>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</si>
  <si>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</si>
  <si>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</si>
  <si>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</si>
  <si>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</si>
  <si>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</si>
  <si>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</si>
  <si>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</si>
  <si>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</si>
  <si>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</si>
  <si>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</si>
  <si>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</si>
  <si>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</si>
  <si>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</si>
  <si>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</si>
  <si>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</si>
  <si>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</si>
  <si>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</si>
  <si>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</si>
  <si>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</si>
  <si>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</si>
  <si>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</si>
  <si>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</si>
  <si>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</si>
  <si>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</si>
  <si>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</si>
  <si>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</si>
  <si>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</si>
  <si>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</si>
  <si>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</si>
  <si>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</si>
  <si>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</si>
  <si>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</si>
  <si>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</si>
  <si>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</si>
  <si>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</si>
  <si>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</si>
  <si>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</si>
  <si>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</si>
  <si>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</si>
  <si>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</si>
  <si>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</si>
  <si>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</si>
  <si>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</si>
  <si>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</si>
  <si>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</si>
  <si>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</si>
  <si>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</si>
  <si>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</si>
  <si>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</si>
  <si>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</si>
  <si>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</si>
  <si>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</si>
  <si>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</si>
  <si>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</si>
  <si>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</si>
  <si>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</si>
  <si>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</si>
  <si>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</si>
  <si>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</si>
  <si>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DEPARTAMENTO ADMNISTRATIVO DE PLANEACIÓN</t>
  </si>
  <si>
    <t>SECCIÓN 7: RÁSTER</t>
  </si>
  <si>
    <t>Nombre imagen</t>
  </si>
  <si>
    <t>Imagen publicable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</si>
  <si>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</si>
  <si>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</si>
  <si>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</si>
  <si>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</si>
  <si>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</si>
  <si>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 xml:space="preserve">Escriba el nombre del feature class objeto a diligenciar. 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</si>
  <si>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</si>
  <si>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</si>
  <si>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</si>
  <si>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</si>
  <si>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</si>
  <si>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</si>
  <si>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</si>
  <si>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</si>
  <si>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</si>
  <si>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</si>
  <si>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</si>
  <si>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</si>
  <si>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</si>
  <si>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</si>
  <si>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</si>
  <si>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</si>
  <si>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</si>
  <si>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</si>
  <si>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</si>
  <si>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</si>
  <si>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</si>
  <si>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</si>
  <si>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</si>
  <si>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</si>
  <si>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</si>
  <si>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</si>
  <si>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</si>
  <si>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</si>
  <si>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</si>
  <si>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</si>
  <si>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</si>
  <si>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</si>
  <si>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</si>
  <si>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</si>
  <si>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</si>
  <si>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</si>
  <si>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</si>
  <si>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</si>
  <si>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</si>
  <si>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</si>
  <si>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</si>
  <si>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</si>
  <si>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</si>
  <si>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</si>
  <si>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</si>
  <si>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</si>
  <si>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</si>
  <si>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</si>
  <si>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</si>
  <si>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</si>
  <si>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</si>
  <si>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>Secciones</t>
  </si>
  <si>
    <t>sgv_segmento</t>
  </si>
  <si>
    <t xml:space="preserve">Segmento </t>
  </si>
  <si>
    <t>Segmentos Viales</t>
  </si>
  <si>
    <t>Capa geográfica que representa los segmentos viales inventariados del municipio, con información de longitud, características físicas, localización, anexos fotográficos y estado de vigencia</t>
  </si>
  <si>
    <t>Must Not Overlap; Must Not Self Overlap; Must Not Self Intersect; Must Not Have Dangles; Must Be Single Part</t>
  </si>
  <si>
    <t>NA</t>
  </si>
  <si>
    <t>OBJECTID</t>
  </si>
  <si>
    <t>Id</t>
  </si>
  <si>
    <t>Id_op</t>
  </si>
  <si>
    <t>Calzada_Ve</t>
  </si>
  <si>
    <t>Longitud</t>
  </si>
  <si>
    <t>Fecha_Inve</t>
  </si>
  <si>
    <t>via_desde</t>
  </si>
  <si>
    <t>via_hasta</t>
  </si>
  <si>
    <t>corredor_V</t>
  </si>
  <si>
    <t>via_pot</t>
  </si>
  <si>
    <t>uso__suelo</t>
  </si>
  <si>
    <t>tratamient</t>
  </si>
  <si>
    <t>Estrato_so</t>
  </si>
  <si>
    <t>nombre_bar</t>
  </si>
  <si>
    <t>nombre_com</t>
  </si>
  <si>
    <t>anexo_0</t>
  </si>
  <si>
    <t>anexo_50</t>
  </si>
  <si>
    <t>anexo_100</t>
  </si>
  <si>
    <t>anexo_150</t>
  </si>
  <si>
    <t>anexo_200</t>
  </si>
  <si>
    <t>vigente</t>
  </si>
  <si>
    <t>Shape_Leng</t>
  </si>
  <si>
    <t>Calzada_Vehicular</t>
  </si>
  <si>
    <t>Fecha_Inventario</t>
  </si>
  <si>
    <t>corredor_Vial</t>
  </si>
  <si>
    <t>nombre_barrio</t>
  </si>
  <si>
    <t>nombre_comuna</t>
  </si>
  <si>
    <t>Estrato_social</t>
  </si>
  <si>
    <t>tratamiento</t>
  </si>
  <si>
    <t>Identificador único interno del registro (clave primaria).</t>
  </si>
  <si>
    <t>Identificador operativo asignado en inventario.</t>
  </si>
  <si>
    <t>Tipo de calzada (ej. 1=Calzada simple, 2=Calzada doble)</t>
  </si>
  <si>
    <t>Longitud del segmento en metros.</t>
  </si>
  <si>
    <t>Punto o nomenclatura desde donde inicia el segmento (intersección).</t>
  </si>
  <si>
    <t>Punto o nomenclatura donde termina el segmento.</t>
  </si>
  <si>
    <t>Nombre del corredor vial al que pertenece el segmento.</t>
  </si>
  <si>
    <t>Descripción: Clasificación de la vía según el POT (Autopista,Arteria Principal,Arteria Menor,Colectora,Servicio,Rurales - cabecera,Rurales - interveredales y Corredores peatonales)</t>
  </si>
  <si>
    <t>Uso predominante del suelo a lo largo del segmento.</t>
  </si>
  <si>
    <t>Tratamiento urbano o de la calzada aplicado.</t>
  </si>
  <si>
    <t>Estrato predominante (1–6) en el área del segmento</t>
  </si>
  <si>
    <t>Nombre del barrio donde se ubica el segmento.</t>
  </si>
  <si>
    <t>Nombre de la comuna.</t>
  </si>
  <si>
    <t>URL o código del anexo (fotografía) en posición 0 m</t>
  </si>
  <si>
    <t>Indicador (0/1) o URL del anexo a 50 m</t>
  </si>
  <si>
    <t>Indicador de anexo a 100 m.</t>
  </si>
  <si>
    <t>Indicador de anexo a 150 m</t>
  </si>
  <si>
    <t>Indicador de anexo a 200 m.</t>
  </si>
  <si>
    <t>Indica si el segmento está vigente (1=Sí;0=No).</t>
  </si>
  <si>
    <t>Identificador único de cada registro generado automáticamente por ArcGIS.</t>
  </si>
  <si>
    <t>Longitud de la geometría del segmento vial en unidades del sistema de coordenadas.</t>
  </si>
  <si>
    <t>Calzada simple, 2=Calzada doble</t>
  </si>
  <si>
    <t>Autopista,Arteria Principal,Arteria Menor,Colectora,Servicio,Rurales - cabecera,Rurales - interveredales y Corredores peatonales</t>
  </si>
  <si>
    <t>Urbano/Rural</t>
  </si>
  <si>
    <t>Espacio Público Proyectado,Espacio Público Existente,Áreas y corredores de alta mixtura,Uso Dotacional,Áreas de baja mixtura,Agrícola,Áreas de baja mixtura,Agroforestal,Forestal Productor</t>
  </si>
  <si>
    <t>1;2;3;4;5;6</t>
  </si>
  <si>
    <t>Tipo de calzada</t>
  </si>
  <si>
    <t>Calzada simple</t>
  </si>
  <si>
    <t>Calzada doble</t>
  </si>
  <si>
    <t>Autopista</t>
  </si>
  <si>
    <t>Colectora</t>
  </si>
  <si>
    <t xml:space="preserve">Rurales - interveredales </t>
  </si>
  <si>
    <t>Corredores peatonales</t>
  </si>
  <si>
    <t>Arteria Principal</t>
  </si>
  <si>
    <t>Arteria Menor</t>
  </si>
  <si>
    <t>Servicio,Rurales - cabecera</t>
  </si>
  <si>
    <t>Clasificación de la vía según POT.</t>
  </si>
  <si>
    <t>uso_suelo</t>
  </si>
  <si>
    <t>Espacio Público Proyectado</t>
  </si>
  <si>
    <t>Espacio Público Existente,</t>
  </si>
  <si>
    <t>Áreas de baja mixtura</t>
  </si>
  <si>
    <t>Forestal Productor</t>
  </si>
  <si>
    <t>Áreas y corredores de alta mixtura</t>
  </si>
  <si>
    <t>Agroforestal</t>
  </si>
  <si>
    <t>Uso Dotacional</t>
  </si>
  <si>
    <t xml:space="preserve">Urbano </t>
  </si>
  <si>
    <t>Rural</t>
  </si>
  <si>
    <t>Vigente</t>
  </si>
  <si>
    <t>No vigente</t>
  </si>
  <si>
    <t>Segmento vial compuesto por una sola calzada.</t>
  </si>
  <si>
    <t>Segmento vial con dos calzadas separadas.</t>
  </si>
  <si>
    <t>Estrato_So</t>
  </si>
  <si>
    <t>Vía de alta capacidad y movilidad.</t>
  </si>
  <si>
    <t>Vía primaria que articula sectores de la ciudad.</t>
  </si>
  <si>
    <t>Vía que distribuye tráfico entre arterias y colectoras.</t>
  </si>
  <si>
    <t>Vía que recoge tráfico barrial hacia vías de mayor jerarquía.</t>
  </si>
  <si>
    <t>Vía destinada a acceso local o rural.</t>
  </si>
  <si>
    <t>Conecta zonas rurales o veredas.</t>
  </si>
  <si>
    <t>Corredores con prioridad peatonal.</t>
  </si>
  <si>
    <t>Zona prevista para espacio público futuro.</t>
  </si>
  <si>
    <t>Infraestructura pública construida.</t>
  </si>
  <si>
    <t>Zonas de usos mixtos intensivos.</t>
  </si>
  <si>
    <t>Equipamientos institucionales.</t>
  </si>
  <si>
    <t>Usos combinados de baja intensidad.</t>
  </si>
  <si>
    <t>Áreas de actividad agrícola.</t>
  </si>
  <si>
    <t>Agrícola</t>
  </si>
  <si>
    <t>Usos mixtos agrícolas y forestales.</t>
  </si>
  <si>
    <t>Usos forestales de producción.</t>
  </si>
  <si>
    <t>Segmento localizado dentro del perímetro urbano.</t>
  </si>
  <si>
    <t>Segmento ubicado en suelo rural.</t>
  </si>
  <si>
    <t>Estrato 1 (bajo-bajo)</t>
  </si>
  <si>
    <t>Estrato 2 (bajo)</t>
  </si>
  <si>
    <t>Estrato 3 (medio-bajo)</t>
  </si>
  <si>
    <t>Estrato 4 (medio)</t>
  </si>
  <si>
    <t>Estrato 5 (medio-alto)</t>
  </si>
  <si>
    <t>Estrato 6 (alto)</t>
  </si>
  <si>
    <t>Segmento retirado o sin validez.</t>
  </si>
  <si>
    <t>Segmento activo y válido.</t>
  </si>
  <si>
    <t>SÍ/NO</t>
  </si>
  <si>
    <t>Sgvial@medellin.gov.co</t>
  </si>
  <si>
    <t>Fecha en que se realizó el inventario del segmento (05-23-2022).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</si>
</sst>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0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 Light"/>
      <family val="2"/>
      <scheme val="maj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7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3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3" fontId="0" fillId="6" borderId="1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3" fontId="0" fillId="6" borderId="8" xfId="0" applyNumberForma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6" borderId="13" xfId="0" applyFill="1" applyBorder="1"/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justify" vertical="center"/>
    </xf>
    <xf numFmtId="0" fontId="0" fillId="6" borderId="20" xfId="0" applyFill="1" applyBorder="1" applyAlignment="1">
      <alignment vertical="center"/>
    </xf>
    <xf numFmtId="0" fontId="10" fillId="6" borderId="15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21" xfId="0" applyFill="1" applyBorder="1"/>
    <xf numFmtId="0" fontId="0" fillId="6" borderId="17" xfId="0" applyFill="1" applyBorder="1" applyAlignment="1">
      <alignment vertical="center" wrapText="1"/>
    </xf>
    <xf numFmtId="0" fontId="0" fillId="6" borderId="18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25" xfId="0" applyFill="1" applyBorder="1" applyAlignment="1">
      <alignment vertical="center"/>
    </xf>
    <xf numFmtId="0" fontId="0" fillId="6" borderId="21" xfId="0" applyFill="1" applyBorder="1" applyAlignment="1">
      <alignment vertical="center" wrapText="1"/>
    </xf>
    <xf numFmtId="0" fontId="0" fillId="6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35" xfId="0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6" borderId="8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0" fontId="0" fillId="6" borderId="40" xfId="0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4"/>
    </xf>
    <xf numFmtId="0" fontId="5" fillId="6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6" borderId="1" xfId="0" applyFill="1" applyBorder="1" applyAlignment="1">
      <alignment vertical="top" wrapText="1"/>
    </xf>
    <xf numFmtId="0" fontId="0" fillId="6" borderId="13" xfId="0" applyFill="1" applyBorder="1" applyAlignment="1">
      <alignment horizontal="justify" vertical="top"/>
    </xf>
    <xf numFmtId="0" fontId="0" fillId="6" borderId="8" xfId="0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165" fontId="4" fillId="6" borderId="22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9" fillId="3" borderId="30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6" borderId="0" xfId="0" applyFont="1" applyFill="1" applyAlignment="1">
      <alignment horizontal="left" wrapText="1"/>
    </xf>
    <xf numFmtId="0" fontId="4" fillId="6" borderId="0" xfId="0" applyFont="1" applyFill="1"/>
    <xf numFmtId="0" fontId="4" fillId="0" borderId="1" xfId="0" applyFont="1" applyBorder="1" applyAlignment="1">
      <alignment horizontal="left" vertical="top" wrapText="1"/>
    </xf>
    <xf numFmtId="0" fontId="22" fillId="0" borderId="13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3" fillId="0" borderId="13" xfId="1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 wrapText="1"/>
    </xf>
    <xf numFmtId="0" fontId="16" fillId="0" borderId="1" xfId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top"/>
    </xf>
    <xf numFmtId="0" fontId="14" fillId="6" borderId="39" xfId="0" applyFont="1" applyFill="1" applyBorder="1" applyAlignment="1">
      <alignment horizontal="center" vertical="top"/>
    </xf>
    <xf numFmtId="0" fontId="14" fillId="6" borderId="20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14" fillId="6" borderId="10" xfId="0" applyFont="1" applyFill="1" applyBorder="1" applyAlignment="1">
      <alignment horizontal="center" vertical="top"/>
    </xf>
    <xf numFmtId="0" fontId="14" fillId="6" borderId="12" xfId="0" applyFont="1" applyFill="1" applyBorder="1" applyAlignment="1">
      <alignment horizontal="center" vertical="top"/>
    </xf>
    <xf numFmtId="0" fontId="14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9" fillId="7" borderId="1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4" fillId="6" borderId="9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58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dd\-mm\-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439210</xdr:colOff>
      <xdr:row>0</xdr:row>
      <xdr:rowOff>35719</xdr:rowOff>
    </xdr:from>
    <xdr:to>
      <xdr:col>24</xdr:col>
      <xdr:colOff>1709649</xdr:colOff>
      <xdr:row>1</xdr:row>
      <xdr:rowOff>547687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135A9-B499-40F7-954B-048A7EE3DD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9335" y="35719"/>
          <a:ext cx="1270439" cy="8929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690562</xdr:colOff>
      <xdr:row>0</xdr:row>
      <xdr:rowOff>59532</xdr:rowOff>
    </xdr:from>
    <xdr:to>
      <xdr:col>7</xdr:col>
      <xdr:colOff>1961001</xdr:colOff>
      <xdr:row>1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BC4579-49A2-4365-A9FB-D92BC0868CC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68" y="59532"/>
          <a:ext cx="1270439" cy="892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190496</xdr:colOff>
      <xdr:row>0</xdr:row>
      <xdr:rowOff>59530</xdr:rowOff>
    </xdr:from>
    <xdr:to>
      <xdr:col>7</xdr:col>
      <xdr:colOff>1460935</xdr:colOff>
      <xdr:row>1</xdr:row>
      <xdr:rowOff>571498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0EA38-CDDC-42B1-BFEB-410BADC69D2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902" y="59530"/>
          <a:ext cx="1270439" cy="892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750089</xdr:colOff>
      <xdr:row>0</xdr:row>
      <xdr:rowOff>71436</xdr:rowOff>
    </xdr:from>
    <xdr:to>
      <xdr:col>7</xdr:col>
      <xdr:colOff>2020528</xdr:colOff>
      <xdr:row>1</xdr:row>
      <xdr:rowOff>583404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2C0E7-6C77-455D-B19C-A3FF6F32324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0277" y="71436"/>
          <a:ext cx="1270439" cy="892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iccionario" displayName="Diccionario" ref="B9:Y31" totalsRowShown="0" headerRowBorderDxfId="57" tableBorderDxfId="56">
  <autoFilter ref="B9:Y31" xr:uid="{00000000-0009-0000-0100-000003000000}"/>
  <tableColumns count="24">
    <tableColumn id="1" xr3:uid="{00000000-0010-0000-0000-000001000000}" name="Feature dataset" dataDxfId="55"/>
    <tableColumn id="2" xr3:uid="{00000000-0010-0000-0000-000002000000}" name="Nombre del feature class" dataDxfId="54"/>
    <tableColumn id="3" xr3:uid="{00000000-0010-0000-0000-000003000000}" name="Alias FC" dataDxfId="53"/>
    <tableColumn id="4" xr3:uid="{00000000-0010-0000-0000-000004000000}" name="Geometría / Tipo Dato" dataDxfId="52"/>
    <tableColumn id="5" xr3:uid="{00000000-0010-0000-0000-000005000000}" name="Cantidad de elementos" dataDxfId="51"/>
    <tableColumn id="6" xr3:uid="{00000000-0010-0000-0000-000006000000}" name="Descripción" dataDxfId="50"/>
    <tableColumn id="7" xr3:uid="{00000000-0010-0000-0000-000007000000}" name="Dependencia  " dataDxfId="49"/>
    <tableColumn id="8" xr3:uid="{00000000-0010-0000-0000-000008000000}" name="Correo de contacto" dataDxfId="48"/>
    <tableColumn id="9" xr3:uid="{00000000-0010-0000-0000-000009000000}" name="Sistema de coordenadas" dataDxfId="47"/>
    <tableColumn id="10" xr3:uid="{00000000-0010-0000-0000-00000A000000}" name="Fecha de elaboración" dataDxfId="46"/>
    <tableColumn id="11" xr3:uid="{00000000-0010-0000-0000-00000B000000}" name="Topología" dataDxfId="45"/>
    <tableColumn id="12" xr3:uid="{00000000-0010-0000-0000-00000C000000}" name="Reglas topológicas" dataDxfId="44"/>
    <tableColumn id="13" xr3:uid="{00000000-0010-0000-0000-00000D000000}" name="Excepciones" dataDxfId="43"/>
    <tableColumn id="14" xr3:uid="{00000000-0010-0000-0000-00000E000000}" name="Nombre del campo" dataDxfId="42"/>
    <tableColumn id="15" xr3:uid="{00000000-0010-0000-0000-00000F000000}" name="Tipo de dato" dataDxfId="41"/>
    <tableColumn id="16" xr3:uid="{00000000-0010-0000-0000-000010000000}" name="Longitud dato" dataDxfId="40"/>
    <tableColumn id="17" xr3:uid="{00000000-0010-0000-0000-000011000000}" name="Alias Campo" dataDxfId="39"/>
    <tableColumn id="18" xr3:uid="{00000000-0010-0000-0000-000012000000}" name="Descripción del campo" dataDxfId="38"/>
    <tableColumn id="19" xr3:uid="{00000000-0010-0000-0000-000013000000}" name="Acepta nulos" dataDxfId="37"/>
    <tableColumn id="20" xr3:uid="{00000000-0010-0000-0000-000014000000}" name="Subtipo/Dominio" dataDxfId="36"/>
    <tableColumn id="21" xr3:uid="{00000000-0010-0000-0000-000015000000}" name="Feature Class_x000a_publicable" dataDxfId="35"/>
    <tableColumn id="22" xr3:uid="{00000000-0010-0000-0000-000016000000}" name="Campo publicable" dataDxfId="34"/>
    <tableColumn id="23" xr3:uid="{00000000-0010-0000-0000-000017000000}" name="Clasificación" dataDxfId="33"/>
    <tableColumn id="24" xr3:uid="{00000000-0010-0000-0000-000018000000}" name="Observaciones" dataDxfId="3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ominios" displayName="Dominios" ref="B9:H36" totalsRowShown="0" headerRowDxfId="31" dataDxfId="29" headerRowBorderDxfId="30" tableBorderDxfId="28">
  <autoFilter ref="B9:H36" xr:uid="{00000000-0009-0000-0100-000001000000}"/>
  <tableColumns count="7">
    <tableColumn id="1" xr3:uid="{00000000-0010-0000-0100-000001000000}" name="Nombre dominio" dataDxfId="27"/>
    <tableColumn id="2" xr3:uid="{00000000-0010-0000-0100-000002000000}" name="Tipo dato" dataDxfId="26"/>
    <tableColumn id="3" xr3:uid="{00000000-0010-0000-0100-000003000000}" name="Valor por defecto" dataDxfId="25"/>
    <tableColumn id="4" xr3:uid="{00000000-0010-0000-0100-000004000000}" name="Descripción" dataDxfId="24"/>
    <tableColumn id="5" xr3:uid="{00000000-0010-0000-0100-000005000000}" name="Código" dataDxfId="23"/>
    <tableColumn id="6" xr3:uid="{00000000-0010-0000-0100-000006000000}" name="Nombre" dataDxfId="22"/>
    <tableColumn id="7" xr3:uid="{00000000-0010-0000-0100-000007000000}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btipos" displayName="Subtipos" ref="B9:H31" totalsRowShown="0" headerRowDxfId="20" headerRowBorderDxfId="19" tableBorderDxfId="18" totalsRowBorderDxfId="17">
  <autoFilter ref="B9:H31" xr:uid="{00000000-0009-0000-0100-000002000000}"/>
  <tableColumns count="7">
    <tableColumn id="1" xr3:uid="{00000000-0010-0000-0200-000001000000}" name="Nombre de subtipo"/>
    <tableColumn id="2" xr3:uid="{00000000-0010-0000-0200-000002000000}" name="Tipo dato" dataDxfId="16"/>
    <tableColumn id="3" xr3:uid="{00000000-0010-0000-0200-000003000000}" name="Valor por defecto" dataDxfId="15"/>
    <tableColumn id="4" xr3:uid="{00000000-0010-0000-0200-000004000000}" name="Descripción" dataDxfId="14"/>
    <tableColumn id="5" xr3:uid="{00000000-0010-0000-0200-000005000000}" name="Código" dataDxfId="13"/>
    <tableColumn id="6" xr3:uid="{00000000-0010-0000-0200-000006000000}" name="Nombre" dataDxfId="12"/>
    <tableColumn id="7" xr3:uid="{00000000-0010-0000-0200-000007000000}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B9:H10" totalsRowShown="0" headerRowDxfId="10" dataDxfId="8" headerRowBorderDxfId="9" tableBorderDxfId="7">
  <autoFilter ref="B9:H10" xr:uid="{00000000-0009-0000-0100-000004000000}"/>
  <tableColumns count="7">
    <tableColumn id="1" xr3:uid="{00000000-0010-0000-0300-000001000000}" name="Nombre imagen" dataDxfId="6"/>
    <tableColumn id="2" xr3:uid="{00000000-0010-0000-0300-000002000000}" name="Dependencia  " dataDxfId="5"/>
    <tableColumn id="3" xr3:uid="{00000000-0010-0000-0300-000003000000}" name="Correo de contacto" dataDxfId="4"/>
    <tableColumn id="4" xr3:uid="{00000000-0010-0000-0300-000004000000}" name="Descripción" dataDxfId="3"/>
    <tableColumn id="5" xr3:uid="{00000000-0010-0000-0300-000005000000}" name="Imagen publicable" dataDxfId="2"/>
    <tableColumn id="6" xr3:uid="{00000000-0010-0000-0300-000006000000}" name="Clasificación" dataDxfId="1"/>
    <tableColumn id="7" xr3:uid="{00000000-0010-0000-0300-000007000000}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vial@medellin.gov.co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1"/>
  <sheetViews>
    <sheetView tabSelected="1" topLeftCell="N9" zoomScale="50" zoomScaleNormal="50" workbookViewId="0">
      <selection activeCell="S16" sqref="S16"/>
    </sheetView>
  </sheetViews>
  <sheetFormatPr baseColWidth="10" defaultColWidth="10.8984375" defaultRowHeight="15.6" x14ac:dyDescent="0.3"/>
  <cols>
    <col min="1" max="1" width="3.3984375" style="7" customWidth="1"/>
    <col min="2" max="2" width="20.8984375" style="7" customWidth="1"/>
    <col min="3" max="3" width="34.09765625" style="7" customWidth="1"/>
    <col min="4" max="4" width="21.5" style="72" customWidth="1"/>
    <col min="5" max="5" width="23.09765625" style="9" customWidth="1"/>
    <col min="6" max="6" width="23.8984375" style="9" customWidth="1"/>
    <col min="7" max="7" width="32.3984375" style="7" customWidth="1"/>
    <col min="8" max="8" width="21.69921875" style="7" customWidth="1"/>
    <col min="9" max="9" width="32.3984375" style="7" customWidth="1"/>
    <col min="10" max="10" width="11.59765625" style="7" customWidth="1"/>
    <col min="11" max="11" width="22.5" style="9" customWidth="1"/>
    <col min="12" max="12" width="12.09765625" style="9" customWidth="1"/>
    <col min="13" max="13" width="32.3984375" style="7" customWidth="1"/>
    <col min="14" max="14" width="18.8984375" style="7" customWidth="1"/>
    <col min="15" max="15" width="29.5" style="7" customWidth="1"/>
    <col min="16" max="16" width="26" style="7" customWidth="1"/>
    <col min="17" max="17" width="15.5" style="7" customWidth="1"/>
    <col min="18" max="18" width="29.59765625" style="72" customWidth="1"/>
    <col min="19" max="19" width="34.09765625" style="129" bestFit="1" customWidth="1"/>
    <col min="20" max="20" width="15" style="130" customWidth="1"/>
    <col min="21" max="21" width="57.09765625" style="130" customWidth="1"/>
    <col min="22" max="22" width="15.8984375" style="123" bestFit="1" customWidth="1"/>
    <col min="23" max="23" width="19.3984375" style="72" customWidth="1"/>
    <col min="24" max="24" width="27.8984375" style="72" customWidth="1"/>
    <col min="25" max="25" width="28.09765625" style="25" customWidth="1"/>
    <col min="26" max="16384" width="10.8984375" style="7"/>
  </cols>
  <sheetData>
    <row r="1" spans="2:26" ht="30" customHeight="1" x14ac:dyDescent="0.3">
      <c r="B1" s="148" t="s">
        <v>0</v>
      </c>
      <c r="C1" s="149"/>
      <c r="D1" s="152" t="s">
        <v>1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  <c r="Y1" s="150"/>
    </row>
    <row r="2" spans="2:26" ht="50.1" customHeight="1" x14ac:dyDescent="0.3">
      <c r="B2" s="148" t="s">
        <v>2</v>
      </c>
      <c r="C2" s="149"/>
      <c r="D2" s="155" t="s">
        <v>3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7"/>
      <c r="Y2" s="151"/>
    </row>
    <row r="3" spans="2:26" ht="10.5" customHeight="1" x14ac:dyDescent="0.3"/>
    <row r="4" spans="2:26" ht="18.75" customHeight="1" x14ac:dyDescent="0.3">
      <c r="B4" s="158" t="s">
        <v>4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2:26" ht="9" customHeight="1" x14ac:dyDescent="0.3"/>
    <row r="6" spans="2:26" ht="18.75" customHeight="1" x14ac:dyDescent="0.35">
      <c r="B6" s="160" t="s">
        <v>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2:26" ht="7.5" customHeight="1" thickBot="1" x14ac:dyDescent="0.35"/>
    <row r="8" spans="2:26" ht="29.1" customHeight="1" thickBot="1" x14ac:dyDescent="0.35">
      <c r="B8" s="145" t="s">
        <v>6</v>
      </c>
      <c r="C8" s="146"/>
      <c r="D8" s="146"/>
      <c r="E8" s="146"/>
      <c r="F8" s="146"/>
      <c r="G8" s="146"/>
      <c r="H8" s="146"/>
      <c r="I8" s="147"/>
      <c r="J8" s="145" t="s">
        <v>7</v>
      </c>
      <c r="K8" s="146"/>
      <c r="L8" s="146"/>
      <c r="M8" s="146"/>
      <c r="N8" s="147"/>
      <c r="O8" s="145" t="s">
        <v>8</v>
      </c>
      <c r="P8" s="146"/>
      <c r="Q8" s="146"/>
      <c r="R8" s="146"/>
      <c r="S8" s="146"/>
      <c r="T8" s="146"/>
      <c r="U8" s="147"/>
      <c r="V8" s="145" t="s">
        <v>9</v>
      </c>
      <c r="W8" s="146"/>
      <c r="X8" s="146"/>
      <c r="Y8" s="147"/>
    </row>
    <row r="9" spans="2:26" ht="38.1" customHeight="1" thickBot="1" x14ac:dyDescent="0.35">
      <c r="B9" s="63" t="s">
        <v>10</v>
      </c>
      <c r="C9" s="64" t="s">
        <v>11</v>
      </c>
      <c r="D9" s="65" t="s">
        <v>12</v>
      </c>
      <c r="E9" s="65" t="s">
        <v>13</v>
      </c>
      <c r="F9" s="65" t="s">
        <v>14</v>
      </c>
      <c r="G9" s="64" t="s">
        <v>15</v>
      </c>
      <c r="H9" s="66" t="s">
        <v>16</v>
      </c>
      <c r="I9" s="138" t="s">
        <v>17</v>
      </c>
      <c r="J9" s="68" t="s">
        <v>18</v>
      </c>
      <c r="K9" s="65" t="s">
        <v>19</v>
      </c>
      <c r="L9" s="65" t="s">
        <v>20</v>
      </c>
      <c r="M9" s="64" t="s">
        <v>21</v>
      </c>
      <c r="N9" s="64" t="s">
        <v>22</v>
      </c>
      <c r="O9" s="68" t="s">
        <v>23</v>
      </c>
      <c r="P9" s="64" t="s">
        <v>24</v>
      </c>
      <c r="Q9" s="64" t="s">
        <v>25</v>
      </c>
      <c r="R9" s="65" t="s">
        <v>26</v>
      </c>
      <c r="S9" s="124" t="s">
        <v>27</v>
      </c>
      <c r="T9" s="125" t="s">
        <v>28</v>
      </c>
      <c r="U9" s="126" t="s">
        <v>29</v>
      </c>
      <c r="V9" s="127" t="s">
        <v>30</v>
      </c>
      <c r="W9" s="75" t="s">
        <v>31</v>
      </c>
      <c r="X9" s="65" t="s">
        <v>32</v>
      </c>
      <c r="Y9" s="66" t="s">
        <v>33</v>
      </c>
    </row>
    <row r="10" spans="2:26" s="123" customFormat="1" ht="79.2" customHeight="1" thickBot="1" x14ac:dyDescent="0.35">
      <c r="B10" s="142" t="s">
        <v>168</v>
      </c>
      <c r="C10" s="111" t="s">
        <v>169</v>
      </c>
      <c r="D10" s="110" t="s">
        <v>170</v>
      </c>
      <c r="E10" s="112" t="s">
        <v>62</v>
      </c>
      <c r="F10" s="113">
        <v>23.56</v>
      </c>
      <c r="G10" s="144" t="s">
        <v>171</v>
      </c>
      <c r="H10" s="143" t="s">
        <v>91</v>
      </c>
      <c r="I10" s="139" t="s">
        <v>282</v>
      </c>
      <c r="J10" s="137" t="s">
        <v>70</v>
      </c>
      <c r="K10" s="115"/>
      <c r="L10" s="109" t="s">
        <v>58</v>
      </c>
      <c r="M10" s="116" t="s">
        <v>172</v>
      </c>
      <c r="N10" s="117" t="s">
        <v>173</v>
      </c>
      <c r="O10" s="140" t="s">
        <v>174</v>
      </c>
      <c r="P10" s="109" t="s">
        <v>64</v>
      </c>
      <c r="Q10" s="109">
        <v>10</v>
      </c>
      <c r="R10" s="186" t="s">
        <v>174</v>
      </c>
      <c r="S10" s="187" t="s">
        <v>222</v>
      </c>
      <c r="T10" s="109" t="s">
        <v>65</v>
      </c>
      <c r="U10" s="118"/>
      <c r="V10" s="119" t="s">
        <v>57</v>
      </c>
      <c r="W10" s="120" t="s">
        <v>57</v>
      </c>
      <c r="X10" s="121" t="s">
        <v>72</v>
      </c>
      <c r="Y10" s="122"/>
    </row>
    <row r="11" spans="2:26" ht="57" customHeight="1" x14ac:dyDescent="0.3">
      <c r="B11" s="69"/>
      <c r="C11" s="71"/>
      <c r="D11" s="90"/>
      <c r="E11" s="53" t="s">
        <v>34</v>
      </c>
      <c r="F11" s="26"/>
      <c r="G11" s="48"/>
      <c r="H11" s="24" t="s">
        <v>34</v>
      </c>
      <c r="I11" s="55"/>
      <c r="J11" s="51" t="s">
        <v>34</v>
      </c>
      <c r="K11" s="76"/>
      <c r="L11" s="18" t="s">
        <v>34</v>
      </c>
      <c r="M11" s="13"/>
      <c r="N11" s="19"/>
      <c r="O11" s="91" t="s">
        <v>175</v>
      </c>
      <c r="P11" s="17" t="s">
        <v>56</v>
      </c>
      <c r="Q11" s="79">
        <v>254</v>
      </c>
      <c r="R11" s="107" t="s">
        <v>175</v>
      </c>
      <c r="S11" s="131" t="s">
        <v>203</v>
      </c>
      <c r="T11" s="109" t="s">
        <v>65</v>
      </c>
      <c r="U11" s="132"/>
      <c r="V11" s="119" t="s">
        <v>57</v>
      </c>
      <c r="W11" s="23" t="s">
        <v>57</v>
      </c>
      <c r="X11" s="10" t="s">
        <v>72</v>
      </c>
      <c r="Y11" s="62"/>
      <c r="Z11" s="25"/>
    </row>
    <row r="12" spans="2:26" ht="57" customHeight="1" x14ac:dyDescent="0.3">
      <c r="B12" s="70"/>
      <c r="C12" s="71"/>
      <c r="D12" s="73"/>
      <c r="E12" s="53" t="s">
        <v>34</v>
      </c>
      <c r="F12" s="26"/>
      <c r="G12" s="13"/>
      <c r="H12" s="24" t="s">
        <v>34</v>
      </c>
      <c r="I12" s="55"/>
      <c r="J12" s="51" t="s">
        <v>34</v>
      </c>
      <c r="K12" s="76"/>
      <c r="L12" s="18" t="s">
        <v>34</v>
      </c>
      <c r="M12" s="13"/>
      <c r="N12" s="19"/>
      <c r="O12" s="91" t="s">
        <v>176</v>
      </c>
      <c r="P12" s="17" t="s">
        <v>56</v>
      </c>
      <c r="Q12" s="79">
        <v>254</v>
      </c>
      <c r="R12" s="107" t="s">
        <v>176</v>
      </c>
      <c r="S12" s="131" t="s">
        <v>204</v>
      </c>
      <c r="T12" s="109" t="s">
        <v>65</v>
      </c>
      <c r="U12" s="132"/>
      <c r="V12" s="119" t="s">
        <v>57</v>
      </c>
      <c r="W12" s="23" t="s">
        <v>57</v>
      </c>
      <c r="X12" s="10" t="s">
        <v>72</v>
      </c>
      <c r="Y12" s="24"/>
      <c r="Z12" s="25"/>
    </row>
    <row r="13" spans="2:26" ht="57" customHeight="1" x14ac:dyDescent="0.3">
      <c r="B13" s="70"/>
      <c r="C13" s="71"/>
      <c r="D13" s="73"/>
      <c r="E13" s="53" t="s">
        <v>34</v>
      </c>
      <c r="F13" s="26"/>
      <c r="G13" s="48"/>
      <c r="H13" s="24" t="s">
        <v>34</v>
      </c>
      <c r="I13" s="55"/>
      <c r="J13" s="51" t="s">
        <v>34</v>
      </c>
      <c r="K13" s="76"/>
      <c r="L13" s="18" t="s">
        <v>34</v>
      </c>
      <c r="M13" s="13"/>
      <c r="N13" s="19"/>
      <c r="O13" s="29" t="s">
        <v>177</v>
      </c>
      <c r="P13" s="17" t="s">
        <v>56</v>
      </c>
      <c r="Q13" s="79">
        <v>254</v>
      </c>
      <c r="R13" s="106" t="s">
        <v>196</v>
      </c>
      <c r="S13" s="133" t="s">
        <v>205</v>
      </c>
      <c r="T13" s="109" t="s">
        <v>65</v>
      </c>
      <c r="U13" s="134" t="s">
        <v>224</v>
      </c>
      <c r="V13" s="119" t="s">
        <v>57</v>
      </c>
      <c r="W13" s="23" t="s">
        <v>57</v>
      </c>
      <c r="X13" s="10" t="s">
        <v>72</v>
      </c>
      <c r="Y13" s="24"/>
      <c r="Z13" s="25"/>
    </row>
    <row r="14" spans="2:26" ht="57" customHeight="1" x14ac:dyDescent="0.3">
      <c r="B14" s="70"/>
      <c r="C14" s="71"/>
      <c r="D14" s="73"/>
      <c r="E14" s="53" t="s">
        <v>34</v>
      </c>
      <c r="F14" s="26"/>
      <c r="G14" s="13"/>
      <c r="H14" s="24" t="s">
        <v>34</v>
      </c>
      <c r="I14" s="55"/>
      <c r="J14" s="51" t="s">
        <v>34</v>
      </c>
      <c r="K14" s="76"/>
      <c r="L14" s="18" t="s">
        <v>34</v>
      </c>
      <c r="M14" s="13"/>
      <c r="N14" s="19"/>
      <c r="O14" s="29" t="s">
        <v>178</v>
      </c>
      <c r="P14" s="17" t="s">
        <v>56</v>
      </c>
      <c r="Q14" s="79">
        <v>254</v>
      </c>
      <c r="R14" s="105" t="s">
        <v>178</v>
      </c>
      <c r="S14" s="133" t="s">
        <v>206</v>
      </c>
      <c r="T14" s="109" t="s">
        <v>65</v>
      </c>
      <c r="U14" s="132"/>
      <c r="V14" s="119" t="s">
        <v>57</v>
      </c>
      <c r="W14" s="23" t="s">
        <v>57</v>
      </c>
      <c r="X14" s="10" t="s">
        <v>72</v>
      </c>
      <c r="Y14" s="24"/>
      <c r="Z14" s="25"/>
    </row>
    <row r="15" spans="2:26" ht="57" customHeight="1" x14ac:dyDescent="0.3">
      <c r="B15" s="60"/>
      <c r="C15" s="71"/>
      <c r="D15" s="74"/>
      <c r="E15" s="53" t="s">
        <v>34</v>
      </c>
      <c r="F15" s="32"/>
      <c r="G15" s="48"/>
      <c r="H15" s="24" t="s">
        <v>34</v>
      </c>
      <c r="I15" s="55"/>
      <c r="J15" s="51" t="s">
        <v>34</v>
      </c>
      <c r="K15" s="76"/>
      <c r="L15" s="18" t="s">
        <v>34</v>
      </c>
      <c r="M15" s="46"/>
      <c r="N15" s="47"/>
      <c r="O15" s="29" t="s">
        <v>179</v>
      </c>
      <c r="P15" s="17" t="s">
        <v>80</v>
      </c>
      <c r="Q15" s="79">
        <v>254</v>
      </c>
      <c r="R15" s="106" t="s">
        <v>197</v>
      </c>
      <c r="S15" s="188" t="s">
        <v>283</v>
      </c>
      <c r="T15" s="109" t="s">
        <v>65</v>
      </c>
      <c r="U15" s="132"/>
      <c r="V15" s="119" t="s">
        <v>57</v>
      </c>
      <c r="W15" s="23" t="s">
        <v>57</v>
      </c>
      <c r="X15" s="10" t="s">
        <v>72</v>
      </c>
      <c r="Y15" s="24"/>
      <c r="Z15" s="25"/>
    </row>
    <row r="16" spans="2:26" ht="57" customHeight="1" x14ac:dyDescent="0.3">
      <c r="B16" s="61"/>
      <c r="C16" s="33"/>
      <c r="D16" s="10"/>
      <c r="E16" s="53" t="s">
        <v>34</v>
      </c>
      <c r="F16" s="31"/>
      <c r="G16" s="49"/>
      <c r="H16" s="24" t="s">
        <v>34</v>
      </c>
      <c r="I16" s="56"/>
      <c r="J16" s="51" t="s">
        <v>34</v>
      </c>
      <c r="K16" s="77"/>
      <c r="L16" s="18" t="s">
        <v>34</v>
      </c>
      <c r="M16" s="49"/>
      <c r="N16" s="50"/>
      <c r="O16" s="80" t="s">
        <v>180</v>
      </c>
      <c r="P16" s="17" t="s">
        <v>56</v>
      </c>
      <c r="Q16" s="79">
        <v>254</v>
      </c>
      <c r="R16" s="105" t="s">
        <v>180</v>
      </c>
      <c r="S16" s="133" t="s">
        <v>207</v>
      </c>
      <c r="T16" s="109" t="s">
        <v>57</v>
      </c>
      <c r="U16" s="114"/>
      <c r="V16" s="119" t="s">
        <v>57</v>
      </c>
      <c r="W16" s="23" t="s">
        <v>57</v>
      </c>
      <c r="X16" s="10" t="s">
        <v>72</v>
      </c>
      <c r="Y16" s="52"/>
    </row>
    <row r="17" spans="2:25" ht="57" customHeight="1" x14ac:dyDescent="0.3">
      <c r="B17" s="61"/>
      <c r="C17" s="33"/>
      <c r="D17" s="10"/>
      <c r="E17" s="53" t="s">
        <v>34</v>
      </c>
      <c r="F17" s="31"/>
      <c r="G17" s="49"/>
      <c r="H17" s="24" t="s">
        <v>34</v>
      </c>
      <c r="I17" s="56"/>
      <c r="J17" s="51" t="s">
        <v>34</v>
      </c>
      <c r="K17" s="77"/>
      <c r="L17" s="18" t="s">
        <v>34</v>
      </c>
      <c r="M17" s="49"/>
      <c r="N17" s="50"/>
      <c r="O17" s="80" t="s">
        <v>181</v>
      </c>
      <c r="P17" s="17" t="s">
        <v>56</v>
      </c>
      <c r="Q17" s="79">
        <v>254</v>
      </c>
      <c r="R17" s="105" t="s">
        <v>181</v>
      </c>
      <c r="S17" s="133" t="s">
        <v>208</v>
      </c>
      <c r="T17" s="109" t="s">
        <v>57</v>
      </c>
      <c r="U17" s="114"/>
      <c r="V17" s="119" t="s">
        <v>57</v>
      </c>
      <c r="W17" s="23" t="s">
        <v>57</v>
      </c>
      <c r="X17" s="10" t="s">
        <v>72</v>
      </c>
      <c r="Y17" s="52"/>
    </row>
    <row r="18" spans="2:25" ht="57" customHeight="1" x14ac:dyDescent="0.3">
      <c r="B18" s="61"/>
      <c r="C18" s="33"/>
      <c r="D18" s="10"/>
      <c r="E18" s="53" t="s">
        <v>34</v>
      </c>
      <c r="F18" s="31"/>
      <c r="G18" s="49"/>
      <c r="H18" s="24" t="s">
        <v>34</v>
      </c>
      <c r="I18" s="56"/>
      <c r="J18" s="51" t="s">
        <v>34</v>
      </c>
      <c r="K18" s="77"/>
      <c r="L18" s="18" t="s">
        <v>34</v>
      </c>
      <c r="M18" s="49"/>
      <c r="N18" s="50"/>
      <c r="O18" s="80" t="s">
        <v>182</v>
      </c>
      <c r="P18" s="17" t="s">
        <v>56</v>
      </c>
      <c r="Q18" s="79">
        <v>254</v>
      </c>
      <c r="R18" s="106" t="s">
        <v>198</v>
      </c>
      <c r="S18" s="133" t="s">
        <v>209</v>
      </c>
      <c r="T18" s="109" t="s">
        <v>57</v>
      </c>
      <c r="U18" s="114"/>
      <c r="V18" s="119" t="s">
        <v>57</v>
      </c>
      <c r="W18" s="23" t="s">
        <v>57</v>
      </c>
      <c r="X18" s="10" t="s">
        <v>72</v>
      </c>
      <c r="Y18" s="52"/>
    </row>
    <row r="19" spans="2:25" ht="57" customHeight="1" x14ac:dyDescent="0.3">
      <c r="B19" s="61"/>
      <c r="C19" s="33"/>
      <c r="D19" s="10"/>
      <c r="E19" s="53" t="s">
        <v>34</v>
      </c>
      <c r="F19" s="31"/>
      <c r="G19" s="49"/>
      <c r="H19" s="24" t="s">
        <v>34</v>
      </c>
      <c r="I19" s="56"/>
      <c r="J19" s="51" t="s">
        <v>34</v>
      </c>
      <c r="K19" s="77"/>
      <c r="L19" s="18" t="s">
        <v>34</v>
      </c>
      <c r="M19" s="49"/>
      <c r="N19" s="50"/>
      <c r="O19" s="80" t="s">
        <v>183</v>
      </c>
      <c r="P19" s="17" t="s">
        <v>56</v>
      </c>
      <c r="Q19" s="79">
        <v>254</v>
      </c>
      <c r="R19" s="105" t="s">
        <v>183</v>
      </c>
      <c r="S19" s="128" t="s">
        <v>210</v>
      </c>
      <c r="T19" s="109" t="s">
        <v>57</v>
      </c>
      <c r="U19" s="114" t="s">
        <v>225</v>
      </c>
      <c r="V19" s="119" t="s">
        <v>57</v>
      </c>
      <c r="W19" s="23" t="s">
        <v>57</v>
      </c>
      <c r="X19" s="10" t="s">
        <v>72</v>
      </c>
      <c r="Y19" s="52"/>
    </row>
    <row r="20" spans="2:25" ht="57" customHeight="1" x14ac:dyDescent="0.3">
      <c r="B20" s="61"/>
      <c r="C20" s="33"/>
      <c r="D20" s="10"/>
      <c r="E20" s="53" t="s">
        <v>34</v>
      </c>
      <c r="F20" s="31"/>
      <c r="G20" s="49"/>
      <c r="H20" s="24" t="s">
        <v>34</v>
      </c>
      <c r="I20" s="56"/>
      <c r="J20" s="51" t="s">
        <v>34</v>
      </c>
      <c r="K20" s="77"/>
      <c r="L20" s="18" t="s">
        <v>34</v>
      </c>
      <c r="M20" s="49"/>
      <c r="N20" s="50"/>
      <c r="O20" s="80" t="s">
        <v>184</v>
      </c>
      <c r="P20" s="17" t="s">
        <v>56</v>
      </c>
      <c r="Q20" s="79">
        <v>254</v>
      </c>
      <c r="R20" s="105" t="s">
        <v>184</v>
      </c>
      <c r="S20" s="128" t="s">
        <v>211</v>
      </c>
      <c r="T20" s="109" t="s">
        <v>57</v>
      </c>
      <c r="U20" s="135" t="s">
        <v>227</v>
      </c>
      <c r="V20" s="119" t="s">
        <v>57</v>
      </c>
      <c r="W20" s="23" t="s">
        <v>57</v>
      </c>
      <c r="X20" s="10" t="s">
        <v>72</v>
      </c>
      <c r="Y20" s="52"/>
    </row>
    <row r="21" spans="2:25" ht="57" customHeight="1" x14ac:dyDescent="0.3">
      <c r="B21" s="61"/>
      <c r="C21" s="33"/>
      <c r="D21" s="27"/>
      <c r="E21" s="53" t="s">
        <v>34</v>
      </c>
      <c r="F21" s="31"/>
      <c r="G21" s="49"/>
      <c r="H21" s="24" t="s">
        <v>34</v>
      </c>
      <c r="I21" s="57"/>
      <c r="J21" s="51" t="s">
        <v>34</v>
      </c>
      <c r="K21" s="77"/>
      <c r="L21" s="18" t="s">
        <v>34</v>
      </c>
      <c r="M21" s="49"/>
      <c r="N21" s="50"/>
      <c r="O21" s="30" t="s">
        <v>185</v>
      </c>
      <c r="P21" s="17" t="s">
        <v>56</v>
      </c>
      <c r="Q21" s="79">
        <v>254</v>
      </c>
      <c r="R21" s="108" t="s">
        <v>202</v>
      </c>
      <c r="S21" s="128" t="s">
        <v>212</v>
      </c>
      <c r="T21" s="109" t="s">
        <v>57</v>
      </c>
      <c r="U21" s="114" t="s">
        <v>226</v>
      </c>
      <c r="V21" s="119" t="s">
        <v>57</v>
      </c>
      <c r="W21" s="23" t="s">
        <v>57</v>
      </c>
      <c r="X21" s="10" t="s">
        <v>72</v>
      </c>
      <c r="Y21" s="52"/>
    </row>
    <row r="22" spans="2:25" ht="57" customHeight="1" x14ac:dyDescent="0.3">
      <c r="B22" s="61"/>
      <c r="C22" s="33"/>
      <c r="D22" s="27"/>
      <c r="E22" s="53" t="s">
        <v>34</v>
      </c>
      <c r="F22" s="31"/>
      <c r="G22" s="49"/>
      <c r="H22" s="24" t="s">
        <v>34</v>
      </c>
      <c r="I22" s="58"/>
      <c r="J22" s="51" t="s">
        <v>34</v>
      </c>
      <c r="K22" s="77"/>
      <c r="L22" s="18" t="s">
        <v>34</v>
      </c>
      <c r="M22" s="49"/>
      <c r="N22" s="50"/>
      <c r="O22" s="91" t="s">
        <v>186</v>
      </c>
      <c r="P22" s="17" t="s">
        <v>56</v>
      </c>
      <c r="Q22" s="79">
        <v>254</v>
      </c>
      <c r="R22" s="107" t="s">
        <v>201</v>
      </c>
      <c r="S22" s="128" t="s">
        <v>213</v>
      </c>
      <c r="T22" s="109" t="s">
        <v>57</v>
      </c>
      <c r="U22" s="135" t="s">
        <v>228</v>
      </c>
      <c r="V22" s="119" t="s">
        <v>57</v>
      </c>
      <c r="W22" s="23" t="s">
        <v>57</v>
      </c>
      <c r="X22" s="10" t="s">
        <v>72</v>
      </c>
      <c r="Y22"/>
    </row>
    <row r="23" spans="2:25" ht="57" customHeight="1" x14ac:dyDescent="0.3">
      <c r="B23" s="61"/>
      <c r="C23" s="33"/>
      <c r="D23" s="27"/>
      <c r="E23" s="53" t="s">
        <v>34</v>
      </c>
      <c r="F23" s="31"/>
      <c r="G23" s="49"/>
      <c r="H23" s="13" t="s">
        <v>34</v>
      </c>
      <c r="I23" s="59"/>
      <c r="J23" s="51" t="s">
        <v>34</v>
      </c>
      <c r="K23" s="77"/>
      <c r="L23" s="18" t="s">
        <v>34</v>
      </c>
      <c r="M23" s="49"/>
      <c r="N23" s="50"/>
      <c r="O23" s="29" t="s">
        <v>187</v>
      </c>
      <c r="P23" s="17" t="s">
        <v>56</v>
      </c>
      <c r="Q23" s="79">
        <v>254</v>
      </c>
      <c r="R23" s="106" t="s">
        <v>199</v>
      </c>
      <c r="S23" s="133" t="s">
        <v>214</v>
      </c>
      <c r="T23" s="109" t="s">
        <v>57</v>
      </c>
      <c r="U23" s="135"/>
      <c r="V23" s="119" t="s">
        <v>57</v>
      </c>
      <c r="W23" s="23" t="s">
        <v>57</v>
      </c>
      <c r="X23" s="10" t="s">
        <v>72</v>
      </c>
      <c r="Y23"/>
    </row>
    <row r="24" spans="2:25" ht="57" customHeight="1" x14ac:dyDescent="0.3">
      <c r="B24" s="61"/>
      <c r="C24" s="33"/>
      <c r="D24" s="27"/>
      <c r="E24" s="53" t="s">
        <v>34</v>
      </c>
      <c r="F24" s="31"/>
      <c r="G24" s="49"/>
      <c r="H24" s="24" t="s">
        <v>34</v>
      </c>
      <c r="I24" s="57"/>
      <c r="J24" s="51" t="s">
        <v>34</v>
      </c>
      <c r="K24" s="77"/>
      <c r="L24" s="18" t="s">
        <v>34</v>
      </c>
      <c r="M24" s="49"/>
      <c r="N24" s="50"/>
      <c r="O24" s="29" t="s">
        <v>188</v>
      </c>
      <c r="P24" s="17" t="s">
        <v>56</v>
      </c>
      <c r="Q24" s="79">
        <v>254</v>
      </c>
      <c r="R24" s="106" t="s">
        <v>200</v>
      </c>
      <c r="S24" s="133" t="s">
        <v>215</v>
      </c>
      <c r="T24" s="109" t="s">
        <v>57</v>
      </c>
      <c r="U24" s="135"/>
      <c r="V24" s="119" t="s">
        <v>57</v>
      </c>
      <c r="W24" s="23" t="s">
        <v>57</v>
      </c>
      <c r="X24" s="10" t="s">
        <v>72</v>
      </c>
      <c r="Y24"/>
    </row>
    <row r="25" spans="2:25" ht="57" customHeight="1" x14ac:dyDescent="0.3">
      <c r="B25" s="61"/>
      <c r="C25" s="33"/>
      <c r="D25" s="27"/>
      <c r="E25" s="53" t="s">
        <v>34</v>
      </c>
      <c r="F25" s="31"/>
      <c r="G25" s="49"/>
      <c r="H25" s="24" t="s">
        <v>34</v>
      </c>
      <c r="I25" s="58"/>
      <c r="J25" s="51" t="s">
        <v>34</v>
      </c>
      <c r="K25" s="77"/>
      <c r="L25" s="18" t="s">
        <v>34</v>
      </c>
      <c r="M25" s="49"/>
      <c r="N25" s="50"/>
      <c r="O25" s="92" t="s">
        <v>189</v>
      </c>
      <c r="P25" s="17" t="s">
        <v>56</v>
      </c>
      <c r="Q25" s="79">
        <v>254</v>
      </c>
      <c r="R25" s="106" t="s">
        <v>189</v>
      </c>
      <c r="S25" s="133" t="s">
        <v>216</v>
      </c>
      <c r="T25" s="109" t="s">
        <v>57</v>
      </c>
      <c r="U25" s="136"/>
      <c r="V25" s="119" t="s">
        <v>57</v>
      </c>
      <c r="W25" s="23" t="s">
        <v>57</v>
      </c>
      <c r="X25" s="10" t="s">
        <v>72</v>
      </c>
      <c r="Y25"/>
    </row>
    <row r="26" spans="2:25" ht="57" customHeight="1" x14ac:dyDescent="0.3">
      <c r="B26" s="61"/>
      <c r="C26" s="33"/>
      <c r="D26" s="27"/>
      <c r="E26" s="53" t="s">
        <v>34</v>
      </c>
      <c r="F26" s="31"/>
      <c r="G26" s="49"/>
      <c r="H26" s="24" t="s">
        <v>34</v>
      </c>
      <c r="I26" s="58"/>
      <c r="J26" s="51" t="s">
        <v>34</v>
      </c>
      <c r="K26" s="77"/>
      <c r="L26" s="18" t="s">
        <v>34</v>
      </c>
      <c r="M26" s="49"/>
      <c r="N26" s="50"/>
      <c r="O26" s="29" t="s">
        <v>190</v>
      </c>
      <c r="P26" s="17" t="s">
        <v>56</v>
      </c>
      <c r="Q26" s="79">
        <v>254</v>
      </c>
      <c r="R26" s="105" t="s">
        <v>190</v>
      </c>
      <c r="S26" s="133" t="s">
        <v>217</v>
      </c>
      <c r="T26" s="109" t="s">
        <v>57</v>
      </c>
      <c r="U26" s="135"/>
      <c r="V26" s="119" t="s">
        <v>57</v>
      </c>
      <c r="W26" s="23" t="s">
        <v>57</v>
      </c>
      <c r="X26" s="10" t="s">
        <v>72</v>
      </c>
      <c r="Y26" s="52"/>
    </row>
    <row r="27" spans="2:25" ht="57" customHeight="1" x14ac:dyDescent="0.3">
      <c r="B27" s="61"/>
      <c r="C27" s="33"/>
      <c r="D27" s="27"/>
      <c r="E27" s="53" t="s">
        <v>34</v>
      </c>
      <c r="F27" s="31"/>
      <c r="G27" s="49"/>
      <c r="H27" s="24" t="s">
        <v>34</v>
      </c>
      <c r="I27" s="58"/>
      <c r="J27" s="51" t="s">
        <v>34</v>
      </c>
      <c r="K27" s="77"/>
      <c r="L27" s="18" t="s">
        <v>34</v>
      </c>
      <c r="M27" s="49"/>
      <c r="N27" s="50"/>
      <c r="O27" s="29" t="s">
        <v>191</v>
      </c>
      <c r="P27" s="17" t="s">
        <v>56</v>
      </c>
      <c r="Q27" s="79">
        <v>254</v>
      </c>
      <c r="R27" s="105" t="s">
        <v>191</v>
      </c>
      <c r="S27" s="133" t="s">
        <v>218</v>
      </c>
      <c r="T27" s="109" t="s">
        <v>57</v>
      </c>
      <c r="U27" s="135"/>
      <c r="V27" s="119" t="s">
        <v>57</v>
      </c>
      <c r="W27" s="23" t="s">
        <v>57</v>
      </c>
      <c r="X27" s="10" t="s">
        <v>72</v>
      </c>
      <c r="Y27" s="52"/>
    </row>
    <row r="28" spans="2:25" ht="57" customHeight="1" x14ac:dyDescent="0.3">
      <c r="B28" s="61"/>
      <c r="C28" s="33"/>
      <c r="D28" s="27"/>
      <c r="E28" s="53" t="s">
        <v>34</v>
      </c>
      <c r="F28" s="31"/>
      <c r="G28" s="49"/>
      <c r="H28" s="24" t="s">
        <v>34</v>
      </c>
      <c r="I28" s="58"/>
      <c r="J28" s="51" t="s">
        <v>34</v>
      </c>
      <c r="K28" s="77"/>
      <c r="L28" s="18" t="s">
        <v>34</v>
      </c>
      <c r="M28" s="49"/>
      <c r="N28" s="50"/>
      <c r="O28" s="29" t="s">
        <v>192</v>
      </c>
      <c r="P28" s="17" t="s">
        <v>56</v>
      </c>
      <c r="Q28" s="79">
        <v>254</v>
      </c>
      <c r="R28" s="105" t="s">
        <v>192</v>
      </c>
      <c r="S28" s="133" t="s">
        <v>219</v>
      </c>
      <c r="T28" s="109" t="s">
        <v>57</v>
      </c>
      <c r="U28" s="135"/>
      <c r="V28" s="119" t="s">
        <v>57</v>
      </c>
      <c r="W28" s="23" t="s">
        <v>57</v>
      </c>
      <c r="X28" s="10" t="s">
        <v>72</v>
      </c>
      <c r="Y28" s="52"/>
    </row>
    <row r="29" spans="2:25" ht="57" customHeight="1" x14ac:dyDescent="0.3">
      <c r="B29" s="61"/>
      <c r="C29" s="33"/>
      <c r="D29" s="27"/>
      <c r="E29" s="53" t="s">
        <v>34</v>
      </c>
      <c r="F29" s="31"/>
      <c r="G29" s="49"/>
      <c r="H29" s="24" t="s">
        <v>34</v>
      </c>
      <c r="I29" s="58"/>
      <c r="J29" s="51" t="s">
        <v>34</v>
      </c>
      <c r="K29" s="77"/>
      <c r="L29" s="18" t="s">
        <v>34</v>
      </c>
      <c r="M29" s="49"/>
      <c r="N29" s="50"/>
      <c r="O29" s="29" t="s">
        <v>193</v>
      </c>
      <c r="P29" s="17" t="s">
        <v>56</v>
      </c>
      <c r="Q29" s="79">
        <v>254</v>
      </c>
      <c r="R29" s="105" t="s">
        <v>193</v>
      </c>
      <c r="S29" s="133" t="s">
        <v>220</v>
      </c>
      <c r="T29" s="109" t="s">
        <v>57</v>
      </c>
      <c r="U29" s="135"/>
      <c r="V29" s="119" t="s">
        <v>57</v>
      </c>
      <c r="W29" s="23" t="s">
        <v>57</v>
      </c>
      <c r="X29" s="10" t="s">
        <v>72</v>
      </c>
      <c r="Y29" s="52"/>
    </row>
    <row r="30" spans="2:25" ht="57" customHeight="1" x14ac:dyDescent="0.3">
      <c r="B30" s="61"/>
      <c r="C30" s="33"/>
      <c r="D30" s="27"/>
      <c r="E30" s="53" t="s">
        <v>34</v>
      </c>
      <c r="F30" s="31"/>
      <c r="G30" s="49"/>
      <c r="H30" s="24" t="s">
        <v>34</v>
      </c>
      <c r="I30" s="58"/>
      <c r="J30" s="51" t="s">
        <v>34</v>
      </c>
      <c r="K30" s="77"/>
      <c r="L30" s="18" t="s">
        <v>34</v>
      </c>
      <c r="M30" s="49"/>
      <c r="N30" s="50"/>
      <c r="O30" s="29" t="s">
        <v>194</v>
      </c>
      <c r="P30" s="17" t="s">
        <v>56</v>
      </c>
      <c r="Q30" s="79">
        <v>254</v>
      </c>
      <c r="R30" s="141" t="s">
        <v>194</v>
      </c>
      <c r="S30" s="133" t="s">
        <v>221</v>
      </c>
      <c r="T30" s="109" t="s">
        <v>57</v>
      </c>
      <c r="U30" s="135" t="s">
        <v>281</v>
      </c>
      <c r="V30" s="119" t="s">
        <v>57</v>
      </c>
      <c r="W30" s="23" t="s">
        <v>57</v>
      </c>
      <c r="X30" s="10" t="s">
        <v>72</v>
      </c>
      <c r="Y30" s="52"/>
    </row>
    <row r="31" spans="2:25" ht="57" customHeight="1" x14ac:dyDescent="0.3">
      <c r="B31" s="61"/>
      <c r="C31" s="33"/>
      <c r="D31" s="27"/>
      <c r="E31" s="53" t="s">
        <v>34</v>
      </c>
      <c r="F31" s="31"/>
      <c r="G31" s="49"/>
      <c r="H31" s="24" t="s">
        <v>34</v>
      </c>
      <c r="I31" s="58"/>
      <c r="J31" s="51" t="s">
        <v>34</v>
      </c>
      <c r="K31" s="77"/>
      <c r="L31" s="18" t="s">
        <v>34</v>
      </c>
      <c r="M31" s="49"/>
      <c r="N31" s="50"/>
      <c r="O31" s="29" t="s">
        <v>195</v>
      </c>
      <c r="P31" s="17" t="s">
        <v>76</v>
      </c>
      <c r="Q31" s="82">
        <v>18</v>
      </c>
      <c r="R31" s="106" t="s">
        <v>195</v>
      </c>
      <c r="S31" s="133" t="s">
        <v>223</v>
      </c>
      <c r="T31" s="109" t="s">
        <v>65</v>
      </c>
      <c r="U31" s="135"/>
      <c r="V31" s="119" t="s">
        <v>57</v>
      </c>
      <c r="W31" s="23" t="s">
        <v>57</v>
      </c>
      <c r="X31" s="10" t="s">
        <v>72</v>
      </c>
      <c r="Y31" s="52"/>
    </row>
  </sheetData>
  <mergeCells count="11">
    <mergeCell ref="B8:I8"/>
    <mergeCell ref="V8:Y8"/>
    <mergeCell ref="O8:U8"/>
    <mergeCell ref="J8:N8"/>
    <mergeCell ref="B1:C1"/>
    <mergeCell ref="B2:C2"/>
    <mergeCell ref="Y1:Y2"/>
    <mergeCell ref="D1:X1"/>
    <mergeCell ref="D2:X2"/>
    <mergeCell ref="B4:Y4"/>
    <mergeCell ref="B6:Y6"/>
  </mergeCells>
  <phoneticPr fontId="17" type="noConversion"/>
  <hyperlinks>
    <hyperlink ref="I10" r:id="rId1" xr:uid="{9F05442D-32DE-4DAD-81E7-EDC5FE409838}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xx_Listas!$A$2:$A$6</xm:f>
          </x14:formula1>
          <xm:sqref>E10:E31</xm:sqref>
        </x14:dataValidation>
        <x14:dataValidation type="list" allowBlank="1" showInputMessage="1" showErrorMessage="1" xr:uid="{00000000-0002-0000-0000-000001000000}">
          <x14:formula1>
            <xm:f>xx_Listas!$F$2:$F$4</xm:f>
          </x14:formula1>
          <xm:sqref>L10:L31</xm:sqref>
        </x14:dataValidation>
        <x14:dataValidation type="list" allowBlank="1" showInputMessage="1" showErrorMessage="1" xr:uid="{00000000-0002-0000-0000-000002000000}">
          <x14:formula1>
            <xm:f>xx_Listas!$B$2:$B$6</xm:f>
          </x14:formula1>
          <xm:sqref>J10:J31</xm:sqref>
        </x14:dataValidation>
        <x14:dataValidation type="list" allowBlank="1" showInputMessage="1" showErrorMessage="1" xr:uid="{00000000-0002-0000-0000-000003000000}">
          <x14:formula1>
            <xm:f>xx_Listas!$I$2:$I$30</xm:f>
          </x14:formula1>
          <xm:sqref>H10:H31</xm:sqref>
        </x14:dataValidation>
        <x14:dataValidation type="list" allowBlank="1" showInputMessage="1" showErrorMessage="1" xr:uid="{00000000-0002-0000-0000-000004000000}">
          <x14:formula1>
            <xm:f>xx_Listas!$D$2:$D$4</xm:f>
          </x14:formula1>
          <xm:sqref>T10:T31 V10:W31</xm:sqref>
        </x14:dataValidation>
        <x14:dataValidation type="list" allowBlank="1" showInputMessage="1" showErrorMessage="1" xr:uid="{00000000-0002-0000-0000-000005000000}">
          <x14:formula1>
            <xm:f>xx_Listas!$H$2:$H$7</xm:f>
          </x14:formula1>
          <xm:sqref>X10:X31</xm:sqref>
        </x14:dataValidation>
        <x14:dataValidation type="list" allowBlank="1" showInputMessage="1" showErrorMessage="1" xr:uid="{00000000-0002-0000-0000-000006000000}">
          <x14:formula1>
            <xm:f>xx_Listas!$C$2:$C$7</xm:f>
          </x14:formula1>
          <xm:sqref>P10:P31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zoomScale="60" zoomScaleNormal="60" workbookViewId="0">
      <selection activeCell="G12" sqref="G12:G18"/>
    </sheetView>
  </sheetViews>
  <sheetFormatPr baseColWidth="10" defaultColWidth="10.8984375" defaultRowHeight="15.6" x14ac:dyDescent="0.3"/>
  <cols>
    <col min="1" max="1" width="2.3984375" style="7" customWidth="1"/>
    <col min="2" max="2" width="28.59765625" style="7" customWidth="1"/>
    <col min="3" max="3" width="23" style="7" bestFit="1" customWidth="1"/>
    <col min="4" max="4" width="17" style="7" customWidth="1"/>
    <col min="5" max="5" width="31.3984375" style="7" customWidth="1"/>
    <col min="6" max="6" width="12.5" style="7" customWidth="1"/>
    <col min="7" max="7" width="36.09765625" style="7" customWidth="1"/>
    <col min="8" max="8" width="52.8984375" style="7" customWidth="1"/>
    <col min="9" max="16384" width="10.8984375" style="7"/>
  </cols>
  <sheetData>
    <row r="1" spans="2:8" ht="30" customHeight="1" x14ac:dyDescent="0.3">
      <c r="B1" s="22" t="s">
        <v>0</v>
      </c>
      <c r="C1" s="163" t="s">
        <v>1</v>
      </c>
      <c r="D1" s="164"/>
      <c r="E1" s="164"/>
      <c r="F1" s="164"/>
      <c r="G1" s="165"/>
      <c r="H1" s="169"/>
    </row>
    <row r="2" spans="2:8" ht="50.1" customHeight="1" x14ac:dyDescent="0.3">
      <c r="B2" s="22" t="s">
        <v>2</v>
      </c>
      <c r="C2" s="166" t="s">
        <v>3</v>
      </c>
      <c r="D2" s="167"/>
      <c r="E2" s="167"/>
      <c r="F2" s="167"/>
      <c r="G2" s="168"/>
      <c r="H2" s="170"/>
    </row>
    <row r="3" spans="2:8" ht="12" customHeight="1" x14ac:dyDescent="0.3"/>
    <row r="4" spans="2:8" ht="18.75" customHeight="1" x14ac:dyDescent="0.35">
      <c r="B4" s="160" t="s">
        <v>4</v>
      </c>
      <c r="C4" s="160"/>
      <c r="D4" s="160"/>
      <c r="E4" s="160"/>
      <c r="F4" s="160"/>
      <c r="G4" s="160"/>
      <c r="H4" s="160"/>
    </row>
    <row r="5" spans="2:8" ht="8.1" customHeight="1" x14ac:dyDescent="0.3"/>
    <row r="6" spans="2:8" ht="18.75" customHeight="1" x14ac:dyDescent="0.35">
      <c r="B6" s="160" t="s">
        <v>5</v>
      </c>
      <c r="C6" s="160"/>
      <c r="D6" s="160"/>
      <c r="E6" s="160"/>
      <c r="F6" s="160"/>
      <c r="G6" s="160"/>
      <c r="H6" s="160"/>
    </row>
    <row r="7" spans="2:8" ht="8.1" customHeight="1" x14ac:dyDescent="0.3"/>
    <row r="8" spans="2:8" ht="27" customHeight="1" x14ac:dyDescent="0.3">
      <c r="B8" s="162" t="s">
        <v>35</v>
      </c>
      <c r="C8" s="162"/>
      <c r="D8" s="162"/>
      <c r="E8" s="162"/>
      <c r="F8" s="162"/>
      <c r="G8" s="162"/>
      <c r="H8" s="162"/>
    </row>
    <row r="9" spans="2:8" x14ac:dyDescent="0.3">
      <c r="B9" s="37" t="s">
        <v>36</v>
      </c>
      <c r="C9" s="38" t="s">
        <v>37</v>
      </c>
      <c r="D9" s="39" t="s">
        <v>38</v>
      </c>
      <c r="E9" s="38" t="s">
        <v>15</v>
      </c>
      <c r="F9" s="38" t="s">
        <v>39</v>
      </c>
      <c r="G9" s="38" t="s">
        <v>40</v>
      </c>
      <c r="H9" s="40" t="s">
        <v>41</v>
      </c>
    </row>
    <row r="10" spans="2:8" ht="15.9" customHeight="1" x14ac:dyDescent="0.3">
      <c r="B10" t="s">
        <v>196</v>
      </c>
      <c r="C10" s="33" t="s">
        <v>56</v>
      </c>
      <c r="D10" s="28"/>
      <c r="E10" t="s">
        <v>229</v>
      </c>
      <c r="F10" s="10">
        <v>1</v>
      </c>
      <c r="G10" t="s">
        <v>230</v>
      </c>
      <c r="H10" s="35" t="s">
        <v>252</v>
      </c>
    </row>
    <row r="11" spans="2:8" ht="15.9" customHeight="1" x14ac:dyDescent="0.3">
      <c r="B11" s="96"/>
      <c r="C11" s="33"/>
      <c r="D11" s="28"/>
      <c r="E11" s="49"/>
      <c r="F11" s="10">
        <v>2</v>
      </c>
      <c r="G11" t="s">
        <v>231</v>
      </c>
      <c r="H11" s="35" t="s">
        <v>253</v>
      </c>
    </row>
    <row r="12" spans="2:8" ht="15.9" customHeight="1" x14ac:dyDescent="0.3">
      <c r="B12" t="s">
        <v>183</v>
      </c>
      <c r="C12" s="33" t="s">
        <v>56</v>
      </c>
      <c r="D12" s="27"/>
      <c r="E12" s="97" t="s">
        <v>239</v>
      </c>
      <c r="F12" s="10">
        <v>1</v>
      </c>
      <c r="G12" s="93" t="s">
        <v>232</v>
      </c>
      <c r="H12" t="s">
        <v>255</v>
      </c>
    </row>
    <row r="13" spans="2:8" ht="15.9" customHeight="1" x14ac:dyDescent="0.3">
      <c r="B13" s="98"/>
      <c r="C13" s="33"/>
      <c r="D13" s="27"/>
      <c r="E13" s="99"/>
      <c r="F13" s="10">
        <v>2</v>
      </c>
      <c r="G13" s="12" t="s">
        <v>236</v>
      </c>
      <c r="H13" t="s">
        <v>256</v>
      </c>
    </row>
    <row r="14" spans="2:8" x14ac:dyDescent="0.3">
      <c r="B14" s="100"/>
      <c r="C14" s="12"/>
      <c r="D14" s="12"/>
      <c r="E14" s="94"/>
      <c r="F14" s="10">
        <v>3</v>
      </c>
      <c r="G14" t="s">
        <v>237</v>
      </c>
      <c r="H14" t="s">
        <v>257</v>
      </c>
    </row>
    <row r="15" spans="2:8" x14ac:dyDescent="0.3">
      <c r="B15" s="34"/>
      <c r="C15" s="12"/>
      <c r="D15" s="12"/>
      <c r="E15" s="12"/>
      <c r="F15" s="10">
        <v>4</v>
      </c>
      <c r="G15" t="s">
        <v>233</v>
      </c>
      <c r="H15" t="s">
        <v>258</v>
      </c>
    </row>
    <row r="16" spans="2:8" x14ac:dyDescent="0.3">
      <c r="B16" s="34"/>
      <c r="C16" s="12"/>
      <c r="D16" s="95"/>
      <c r="E16" s="101"/>
      <c r="F16" s="10">
        <v>5</v>
      </c>
      <c r="G16" s="12" t="s">
        <v>238</v>
      </c>
      <c r="H16" t="s">
        <v>259</v>
      </c>
    </row>
    <row r="17" spans="2:8" x14ac:dyDescent="0.3">
      <c r="B17" s="34"/>
      <c r="C17" s="12"/>
      <c r="D17" s="12"/>
      <c r="E17" s="14"/>
      <c r="F17" s="10">
        <v>6</v>
      </c>
      <c r="G17" s="12" t="s">
        <v>234</v>
      </c>
      <c r="H17" t="s">
        <v>260</v>
      </c>
    </row>
    <row r="18" spans="2:8" x14ac:dyDescent="0.3">
      <c r="B18" s="34"/>
      <c r="C18" s="12"/>
      <c r="D18" s="12"/>
      <c r="E18" s="13"/>
      <c r="F18" s="10">
        <v>7</v>
      </c>
      <c r="G18" s="78" t="s">
        <v>235</v>
      </c>
      <c r="H18" t="s">
        <v>261</v>
      </c>
    </row>
    <row r="19" spans="2:8" ht="31.2" x14ac:dyDescent="0.3">
      <c r="B19" t="s">
        <v>240</v>
      </c>
      <c r="C19" s="12" t="s">
        <v>56</v>
      </c>
      <c r="D19" s="12"/>
      <c r="E19" s="13" t="s">
        <v>211</v>
      </c>
      <c r="F19" s="10">
        <v>1</v>
      </c>
      <c r="G19" t="s">
        <v>241</v>
      </c>
      <c r="H19" t="s">
        <v>262</v>
      </c>
    </row>
    <row r="20" spans="2:8" x14ac:dyDescent="0.3">
      <c r="B20" s="34"/>
      <c r="C20" s="12"/>
      <c r="D20" s="12"/>
      <c r="E20" s="13"/>
      <c r="F20" s="10">
        <v>2</v>
      </c>
      <c r="G20" t="s">
        <v>242</v>
      </c>
      <c r="H20" t="s">
        <v>263</v>
      </c>
    </row>
    <row r="21" spans="2:8" x14ac:dyDescent="0.3">
      <c r="B21" s="34"/>
      <c r="C21" s="12"/>
      <c r="D21" s="12"/>
      <c r="E21" s="13"/>
      <c r="F21" s="10">
        <v>3</v>
      </c>
      <c r="G21" t="s">
        <v>245</v>
      </c>
      <c r="H21" t="s">
        <v>264</v>
      </c>
    </row>
    <row r="22" spans="2:8" x14ac:dyDescent="0.3">
      <c r="B22" s="34"/>
      <c r="C22" s="12"/>
      <c r="D22" s="12"/>
      <c r="E22" s="13"/>
      <c r="F22" s="10">
        <v>4</v>
      </c>
      <c r="G22" t="s">
        <v>247</v>
      </c>
      <c r="H22" t="s">
        <v>265</v>
      </c>
    </row>
    <row r="23" spans="2:8" x14ac:dyDescent="0.3">
      <c r="B23" s="34"/>
      <c r="C23" s="12"/>
      <c r="D23" s="12"/>
      <c r="E23" s="13"/>
      <c r="F23" s="10">
        <v>5</v>
      </c>
      <c r="G23" s="12" t="s">
        <v>243</v>
      </c>
      <c r="H23" t="s">
        <v>266</v>
      </c>
    </row>
    <row r="24" spans="2:8" x14ac:dyDescent="0.3">
      <c r="B24" s="34"/>
      <c r="C24" s="12"/>
      <c r="D24" s="12"/>
      <c r="E24" s="13"/>
      <c r="F24" s="10">
        <v>6</v>
      </c>
      <c r="G24" t="s">
        <v>268</v>
      </c>
      <c r="H24" t="s">
        <v>267</v>
      </c>
    </row>
    <row r="25" spans="2:8" x14ac:dyDescent="0.3">
      <c r="B25" s="34"/>
      <c r="C25" s="12"/>
      <c r="D25" s="12"/>
      <c r="E25" s="13"/>
      <c r="F25" s="10">
        <v>7</v>
      </c>
      <c r="G25" t="s">
        <v>246</v>
      </c>
      <c r="H25" t="s">
        <v>269</v>
      </c>
    </row>
    <row r="26" spans="2:8" x14ac:dyDescent="0.3">
      <c r="B26" s="34"/>
      <c r="C26" s="12"/>
      <c r="D26" s="12"/>
      <c r="E26" s="13"/>
      <c r="F26" s="10">
        <v>8</v>
      </c>
      <c r="G26" t="s">
        <v>244</v>
      </c>
      <c r="H26" t="s">
        <v>270</v>
      </c>
    </row>
    <row r="27" spans="2:8" ht="31.2" x14ac:dyDescent="0.3">
      <c r="B27" t="s">
        <v>185</v>
      </c>
      <c r="C27" s="12" t="s">
        <v>56</v>
      </c>
      <c r="D27" s="12"/>
      <c r="E27" s="13" t="s">
        <v>212</v>
      </c>
      <c r="F27" s="10">
        <v>1</v>
      </c>
      <c r="G27" s="12" t="s">
        <v>248</v>
      </c>
      <c r="H27" t="s">
        <v>271</v>
      </c>
    </row>
    <row r="28" spans="2:8" x14ac:dyDescent="0.3">
      <c r="B28" s="34"/>
      <c r="C28" s="12"/>
      <c r="D28" s="12"/>
      <c r="E28" s="13"/>
      <c r="F28" s="10">
        <v>2</v>
      </c>
      <c r="G28" s="12" t="s">
        <v>249</v>
      </c>
      <c r="H28" t="s">
        <v>272</v>
      </c>
    </row>
    <row r="29" spans="2:8" ht="31.2" x14ac:dyDescent="0.3">
      <c r="B29" s="34" t="s">
        <v>254</v>
      </c>
      <c r="C29" s="12" t="s">
        <v>56</v>
      </c>
      <c r="D29" s="12"/>
      <c r="E29" s="13" t="s">
        <v>213</v>
      </c>
      <c r="F29" s="10">
        <v>1</v>
      </c>
      <c r="G29" s="11">
        <v>1</v>
      </c>
      <c r="H29" t="s">
        <v>273</v>
      </c>
    </row>
    <row r="30" spans="2:8" x14ac:dyDescent="0.3">
      <c r="B30" s="41"/>
      <c r="C30" s="33"/>
      <c r="D30" s="33"/>
      <c r="E30" s="49"/>
      <c r="F30" s="27">
        <v>2</v>
      </c>
      <c r="G30" s="103">
        <v>2</v>
      </c>
      <c r="H30" t="s">
        <v>274</v>
      </c>
    </row>
    <row r="31" spans="2:8" x14ac:dyDescent="0.3">
      <c r="B31" s="41"/>
      <c r="C31" s="33"/>
      <c r="D31" s="33"/>
      <c r="E31" s="49"/>
      <c r="F31" s="27">
        <v>3</v>
      </c>
      <c r="G31" s="11">
        <v>3</v>
      </c>
      <c r="H31" t="s">
        <v>275</v>
      </c>
    </row>
    <row r="32" spans="2:8" x14ac:dyDescent="0.3">
      <c r="B32" s="41"/>
      <c r="C32" s="33"/>
      <c r="D32" s="33"/>
      <c r="E32" s="49"/>
      <c r="F32" s="27">
        <v>4</v>
      </c>
      <c r="G32" s="103">
        <v>4</v>
      </c>
      <c r="H32" s="104" t="s">
        <v>276</v>
      </c>
    </row>
    <row r="33" spans="2:8" x14ac:dyDescent="0.3">
      <c r="B33" s="41"/>
      <c r="C33" s="33"/>
      <c r="D33" s="33"/>
      <c r="E33" s="49"/>
      <c r="F33" s="27">
        <v>5</v>
      </c>
      <c r="G33" s="11">
        <v>5</v>
      </c>
      <c r="H33" t="s">
        <v>277</v>
      </c>
    </row>
    <row r="34" spans="2:8" x14ac:dyDescent="0.3">
      <c r="B34" s="41"/>
      <c r="C34" s="33"/>
      <c r="D34" s="33"/>
      <c r="E34" s="49"/>
      <c r="F34" s="27">
        <v>6</v>
      </c>
      <c r="G34" s="103">
        <v>6</v>
      </c>
      <c r="H34" s="104" t="s">
        <v>278</v>
      </c>
    </row>
    <row r="35" spans="2:8" ht="15.75" customHeight="1" x14ac:dyDescent="0.3">
      <c r="B35" s="41" t="s">
        <v>250</v>
      </c>
      <c r="C35" s="33" t="s">
        <v>56</v>
      </c>
      <c r="D35" s="33"/>
      <c r="E35" s="49" t="s">
        <v>221</v>
      </c>
      <c r="F35" s="27">
        <v>0</v>
      </c>
      <c r="G35" s="33" t="s">
        <v>251</v>
      </c>
      <c r="H35" t="s">
        <v>279</v>
      </c>
    </row>
    <row r="36" spans="2:8" x14ac:dyDescent="0.3">
      <c r="B36" s="41"/>
      <c r="C36" s="33"/>
      <c r="D36" s="33"/>
      <c r="E36" s="49"/>
      <c r="F36" s="27">
        <v>1</v>
      </c>
      <c r="G36" s="33" t="s">
        <v>250</v>
      </c>
      <c r="H36" s="102" t="s">
        <v>280</v>
      </c>
    </row>
  </sheetData>
  <mergeCells count="6">
    <mergeCell ref="B8:H8"/>
    <mergeCell ref="C1:G1"/>
    <mergeCell ref="C2:G2"/>
    <mergeCell ref="B4:H4"/>
    <mergeCell ref="B6:H6"/>
    <mergeCell ref="H1:H2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xx_Listas!$C$2:$C$5</xm:f>
          </x14:formula1>
          <xm:sqref>C10:C27 C29:C35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1"/>
  <sheetViews>
    <sheetView topLeftCell="A2" zoomScale="80" zoomScaleNormal="80" workbookViewId="0">
      <selection activeCell="B9" sqref="B9"/>
    </sheetView>
  </sheetViews>
  <sheetFormatPr baseColWidth="10" defaultColWidth="10.8984375" defaultRowHeight="15.6" x14ac:dyDescent="0.3"/>
  <cols>
    <col min="1" max="1" width="2.3984375" style="7" customWidth="1"/>
    <col min="2" max="2" width="28.59765625" style="7" customWidth="1"/>
    <col min="3" max="3" width="22.5" style="7" customWidth="1"/>
    <col min="4" max="4" width="17" style="7" customWidth="1"/>
    <col min="5" max="5" width="27.09765625" style="7" customWidth="1"/>
    <col min="6" max="6" width="13.5" style="7" customWidth="1"/>
    <col min="7" max="7" width="26.5" style="7" customWidth="1"/>
    <col min="8" max="8" width="21.59765625" style="7" customWidth="1"/>
    <col min="9" max="9" width="10.8984375" style="8"/>
    <col min="10" max="16384" width="10.8984375" style="7"/>
  </cols>
  <sheetData>
    <row r="1" spans="2:8" ht="30" customHeight="1" x14ac:dyDescent="0.3">
      <c r="B1" s="22" t="s">
        <v>0</v>
      </c>
      <c r="C1" s="172" t="s">
        <v>42</v>
      </c>
      <c r="D1" s="173"/>
      <c r="E1" s="173"/>
      <c r="F1" s="173"/>
      <c r="G1" s="174"/>
      <c r="H1" s="171"/>
    </row>
    <row r="2" spans="2:8" ht="50.1" customHeight="1" x14ac:dyDescent="0.3">
      <c r="B2" s="22" t="s">
        <v>2</v>
      </c>
      <c r="C2" s="166" t="s">
        <v>3</v>
      </c>
      <c r="D2" s="167"/>
      <c r="E2" s="167"/>
      <c r="F2" s="167"/>
      <c r="G2" s="168"/>
      <c r="H2" s="171"/>
    </row>
    <row r="3" spans="2:8" ht="8.1" customHeight="1" x14ac:dyDescent="0.3"/>
    <row r="4" spans="2:8" ht="18" customHeight="1" x14ac:dyDescent="0.35">
      <c r="B4" s="160" t="s">
        <v>4</v>
      </c>
      <c r="C4" s="160"/>
      <c r="D4" s="160"/>
      <c r="E4" s="160"/>
      <c r="F4" s="160"/>
      <c r="G4" s="160"/>
      <c r="H4" s="160"/>
    </row>
    <row r="5" spans="2:8" ht="8.1" customHeight="1" x14ac:dyDescent="0.3"/>
    <row r="6" spans="2:8" ht="18.75" customHeight="1" x14ac:dyDescent="0.35">
      <c r="B6" s="160" t="s">
        <v>5</v>
      </c>
      <c r="C6" s="160"/>
      <c r="D6" s="160"/>
      <c r="E6" s="160"/>
      <c r="F6" s="160"/>
      <c r="G6" s="160"/>
      <c r="H6" s="160"/>
    </row>
    <row r="7" spans="2:8" ht="8.1" customHeight="1" x14ac:dyDescent="0.3"/>
    <row r="8" spans="2:8" ht="21" customHeight="1" x14ac:dyDescent="0.3">
      <c r="B8" s="162" t="s">
        <v>43</v>
      </c>
      <c r="C8" s="162"/>
      <c r="D8" s="162"/>
      <c r="E8" s="162"/>
      <c r="F8" s="162"/>
      <c r="G8" s="162"/>
      <c r="H8" s="162"/>
    </row>
    <row r="9" spans="2:8" x14ac:dyDescent="0.3">
      <c r="B9" s="37" t="s">
        <v>44</v>
      </c>
      <c r="C9" s="38" t="s">
        <v>37</v>
      </c>
      <c r="D9" s="38" t="s">
        <v>38</v>
      </c>
      <c r="E9" s="38" t="s">
        <v>15</v>
      </c>
      <c r="F9" s="38" t="s">
        <v>39</v>
      </c>
      <c r="G9" s="38" t="s">
        <v>40</v>
      </c>
      <c r="H9" s="43" t="s">
        <v>41</v>
      </c>
    </row>
    <row r="10" spans="2:8" x14ac:dyDescent="0.3">
      <c r="B10" s="83"/>
      <c r="C10" s="12" t="s">
        <v>34</v>
      </c>
      <c r="D10" s="28"/>
      <c r="E10" s="84"/>
      <c r="F10" s="16"/>
      <c r="G10" s="15"/>
      <c r="H10" s="85"/>
    </row>
    <row r="11" spans="2:8" x14ac:dyDescent="0.3">
      <c r="B11" s="83"/>
      <c r="C11" s="12" t="s">
        <v>34</v>
      </c>
      <c r="D11" s="28"/>
      <c r="E11" s="84"/>
      <c r="F11" s="16"/>
      <c r="G11" s="15"/>
      <c r="H11" s="85"/>
    </row>
    <row r="12" spans="2:8" x14ac:dyDescent="0.3">
      <c r="B12" s="83"/>
      <c r="C12" s="12" t="s">
        <v>34</v>
      </c>
      <c r="D12" s="27"/>
      <c r="E12" s="86"/>
      <c r="F12" s="16"/>
      <c r="G12" s="15"/>
      <c r="H12" s="35"/>
    </row>
    <row r="13" spans="2:8" x14ac:dyDescent="0.3">
      <c r="B13" s="87"/>
      <c r="C13" s="12" t="s">
        <v>34</v>
      </c>
      <c r="D13" s="27"/>
      <c r="E13" s="81"/>
      <c r="F13" s="16"/>
      <c r="G13" s="15"/>
      <c r="H13" s="35"/>
    </row>
    <row r="14" spans="2:8" x14ac:dyDescent="0.3">
      <c r="B14" s="88"/>
      <c r="C14" s="12" t="s">
        <v>34</v>
      </c>
      <c r="D14" s="12"/>
      <c r="E14" s="13"/>
      <c r="F14" s="10"/>
      <c r="G14" s="12"/>
      <c r="H14" s="24"/>
    </row>
    <row r="15" spans="2:8" x14ac:dyDescent="0.3">
      <c r="B15" s="88"/>
      <c r="C15" s="12" t="s">
        <v>34</v>
      </c>
      <c r="D15" s="12"/>
      <c r="E15" s="13"/>
      <c r="F15" s="10"/>
      <c r="G15" s="12"/>
      <c r="H15" s="24"/>
    </row>
    <row r="16" spans="2:8" x14ac:dyDescent="0.3">
      <c r="B16" s="88"/>
      <c r="C16" s="12" t="s">
        <v>34</v>
      </c>
      <c r="D16" s="12"/>
      <c r="E16" s="13"/>
      <c r="F16" s="10"/>
      <c r="G16" s="12"/>
      <c r="H16" s="24"/>
    </row>
    <row r="17" spans="2:8" x14ac:dyDescent="0.3">
      <c r="B17" s="88"/>
      <c r="C17" s="12" t="s">
        <v>34</v>
      </c>
      <c r="D17" s="12"/>
      <c r="E17" s="13"/>
      <c r="F17" s="10"/>
      <c r="G17" s="12"/>
      <c r="H17" s="24"/>
    </row>
    <row r="18" spans="2:8" x14ac:dyDescent="0.3">
      <c r="B18" s="88"/>
      <c r="C18" s="12" t="s">
        <v>34</v>
      </c>
      <c r="D18" s="12"/>
      <c r="E18" s="13"/>
      <c r="F18" s="10"/>
      <c r="G18" s="12"/>
      <c r="H18" s="24"/>
    </row>
    <row r="19" spans="2:8" x14ac:dyDescent="0.3">
      <c r="B19" s="88"/>
      <c r="C19" s="12" t="s">
        <v>34</v>
      </c>
      <c r="D19" s="12"/>
      <c r="E19" s="13"/>
      <c r="F19" s="10"/>
      <c r="G19" s="12"/>
      <c r="H19" s="24"/>
    </row>
    <row r="20" spans="2:8" x14ac:dyDescent="0.3">
      <c r="B20" s="88"/>
      <c r="C20" s="12" t="s">
        <v>34</v>
      </c>
      <c r="D20" s="12"/>
      <c r="E20" s="13"/>
      <c r="F20" s="10"/>
      <c r="G20" s="12"/>
      <c r="H20" s="24"/>
    </row>
    <row r="21" spans="2:8" x14ac:dyDescent="0.3">
      <c r="B21" s="88"/>
      <c r="C21" s="12" t="s">
        <v>34</v>
      </c>
      <c r="D21" s="12"/>
      <c r="E21" s="13"/>
      <c r="F21" s="10"/>
      <c r="G21" s="12"/>
      <c r="H21" s="24"/>
    </row>
    <row r="22" spans="2:8" x14ac:dyDescent="0.3">
      <c r="B22" s="88"/>
      <c r="C22" s="12" t="s">
        <v>34</v>
      </c>
      <c r="D22" s="12"/>
      <c r="E22" s="13"/>
      <c r="F22" s="10"/>
      <c r="G22" s="12"/>
      <c r="H22" s="24"/>
    </row>
    <row r="23" spans="2:8" x14ac:dyDescent="0.3">
      <c r="B23" s="88"/>
      <c r="C23" s="12" t="s">
        <v>34</v>
      </c>
      <c r="D23" s="12"/>
      <c r="E23" s="13"/>
      <c r="F23" s="10"/>
      <c r="G23" s="12"/>
      <c r="H23" s="24"/>
    </row>
    <row r="24" spans="2:8" x14ac:dyDescent="0.3">
      <c r="B24" s="88"/>
      <c r="C24" s="12" t="s">
        <v>34</v>
      </c>
      <c r="D24" s="12"/>
      <c r="E24" s="13"/>
      <c r="F24" s="10"/>
      <c r="G24" s="12"/>
      <c r="H24" s="24"/>
    </row>
    <row r="25" spans="2:8" x14ac:dyDescent="0.3">
      <c r="B25" s="88"/>
      <c r="C25" s="12" t="s">
        <v>34</v>
      </c>
      <c r="D25" s="12"/>
      <c r="E25" s="13"/>
      <c r="F25" s="10"/>
      <c r="G25" s="12"/>
      <c r="H25" s="24"/>
    </row>
    <row r="26" spans="2:8" x14ac:dyDescent="0.3">
      <c r="B26" s="88"/>
      <c r="C26" s="12" t="s">
        <v>34</v>
      </c>
      <c r="D26" s="12"/>
      <c r="E26" s="13"/>
      <c r="F26" s="10"/>
      <c r="G26" s="12"/>
      <c r="H26" s="24"/>
    </row>
    <row r="27" spans="2:8" x14ac:dyDescent="0.3">
      <c r="B27" s="88"/>
      <c r="C27" s="12" t="s">
        <v>34</v>
      </c>
      <c r="D27" s="12"/>
      <c r="E27" s="13"/>
      <c r="F27" s="10"/>
      <c r="G27" s="12"/>
      <c r="H27" s="24"/>
    </row>
    <row r="28" spans="2:8" x14ac:dyDescent="0.3">
      <c r="B28" s="42"/>
      <c r="C28" s="12" t="s">
        <v>34</v>
      </c>
      <c r="D28" s="12"/>
      <c r="E28" s="13"/>
      <c r="F28" s="10"/>
      <c r="G28" s="12"/>
      <c r="H28" s="24"/>
    </row>
    <row r="29" spans="2:8" x14ac:dyDescent="0.3">
      <c r="B29" s="42"/>
      <c r="C29" s="12" t="s">
        <v>34</v>
      </c>
      <c r="D29" s="12"/>
      <c r="E29" s="13"/>
      <c r="F29" s="10"/>
      <c r="G29" s="12"/>
      <c r="H29" s="24"/>
    </row>
    <row r="30" spans="2:8" x14ac:dyDescent="0.3">
      <c r="B30" s="34"/>
      <c r="C30" s="12" t="s">
        <v>34</v>
      </c>
      <c r="D30" s="12"/>
      <c r="E30" s="12"/>
      <c r="F30" s="14"/>
      <c r="G30" s="14"/>
      <c r="H30" s="36"/>
    </row>
    <row r="31" spans="2:8" x14ac:dyDescent="0.3">
      <c r="B31" s="41"/>
      <c r="C31" s="33" t="s">
        <v>34</v>
      </c>
      <c r="D31" s="33"/>
      <c r="E31" s="33"/>
      <c r="F31" s="44"/>
      <c r="G31" s="44"/>
      <c r="H31" s="45"/>
    </row>
  </sheetData>
  <mergeCells count="6">
    <mergeCell ref="B8:H8"/>
    <mergeCell ref="H1:H2"/>
    <mergeCell ref="C1:G1"/>
    <mergeCell ref="C2:G2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xx_Listas!$C$2:$C$5</xm:f>
          </x14:formula1>
          <xm:sqref>C10:C31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C2" sqref="C2:C7"/>
    </sheetView>
  </sheetViews>
  <sheetFormatPr baseColWidth="10" defaultColWidth="11" defaultRowHeight="15.6" x14ac:dyDescent="0.3"/>
  <cols>
    <col min="2" max="2" width="30.3984375" bestFit="1" customWidth="1"/>
    <col min="3" max="3" width="27.59765625" customWidth="1"/>
    <col min="5" max="5" width="18" customWidth="1"/>
    <col min="6" max="6" width="12.59765625" customWidth="1"/>
    <col min="7" max="7" width="18.8984375" bestFit="1" customWidth="1"/>
    <col min="8" max="8" width="22" customWidth="1"/>
    <col min="9" max="9" width="58.8984375" bestFit="1" customWidth="1"/>
  </cols>
  <sheetData>
    <row r="1" spans="1:9" x14ac:dyDescent="0.3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3">
      <c r="A2" t="s">
        <v>34</v>
      </c>
      <c r="B2" t="s">
        <v>34</v>
      </c>
      <c r="C2" t="s">
        <v>34</v>
      </c>
      <c r="D2" t="s">
        <v>34</v>
      </c>
      <c r="E2" t="s">
        <v>34</v>
      </c>
      <c r="F2" t="s">
        <v>34</v>
      </c>
      <c r="G2" t="s">
        <v>34</v>
      </c>
      <c r="H2" t="s">
        <v>34</v>
      </c>
      <c r="I2" t="s">
        <v>34</v>
      </c>
    </row>
    <row r="3" spans="1:9" x14ac:dyDescent="0.3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3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3">
      <c r="A5" t="s">
        <v>69</v>
      </c>
      <c r="B5" t="s">
        <v>70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3">
      <c r="A6" t="s">
        <v>74</v>
      </c>
      <c r="B6" t="s">
        <v>75</v>
      </c>
      <c r="C6" t="s">
        <v>76</v>
      </c>
      <c r="H6" t="s">
        <v>77</v>
      </c>
      <c r="I6" t="s">
        <v>78</v>
      </c>
    </row>
    <row r="7" spans="1:9" x14ac:dyDescent="0.3">
      <c r="B7" t="s">
        <v>79</v>
      </c>
      <c r="C7" t="s">
        <v>80</v>
      </c>
      <c r="H7" t="s">
        <v>81</v>
      </c>
      <c r="I7" t="s">
        <v>82</v>
      </c>
    </row>
    <row r="8" spans="1:9" x14ac:dyDescent="0.3">
      <c r="I8" t="s">
        <v>83</v>
      </c>
    </row>
    <row r="9" spans="1:9" x14ac:dyDescent="0.3">
      <c r="I9" t="s">
        <v>84</v>
      </c>
    </row>
    <row r="10" spans="1:9" x14ac:dyDescent="0.3">
      <c r="I10" t="s">
        <v>85</v>
      </c>
    </row>
    <row r="11" spans="1:9" x14ac:dyDescent="0.3">
      <c r="I11" t="s">
        <v>86</v>
      </c>
    </row>
    <row r="12" spans="1:9" x14ac:dyDescent="0.3">
      <c r="I12" t="s">
        <v>87</v>
      </c>
    </row>
    <row r="13" spans="1:9" x14ac:dyDescent="0.3">
      <c r="I13" t="s">
        <v>88</v>
      </c>
    </row>
    <row r="14" spans="1:9" x14ac:dyDescent="0.3">
      <c r="I14" t="s">
        <v>89</v>
      </c>
    </row>
    <row r="15" spans="1:9" x14ac:dyDescent="0.3">
      <c r="I15" t="s">
        <v>90</v>
      </c>
    </row>
    <row r="16" spans="1:9" x14ac:dyDescent="0.3">
      <c r="I16" t="s">
        <v>91</v>
      </c>
    </row>
    <row r="17" spans="9:9" x14ac:dyDescent="0.3">
      <c r="I17" t="s">
        <v>92</v>
      </c>
    </row>
    <row r="18" spans="9:9" x14ac:dyDescent="0.3">
      <c r="I18" t="s">
        <v>93</v>
      </c>
    </row>
    <row r="19" spans="9:9" x14ac:dyDescent="0.3">
      <c r="I19" t="s">
        <v>94</v>
      </c>
    </row>
    <row r="20" spans="9:9" x14ac:dyDescent="0.3">
      <c r="I20" t="s">
        <v>95</v>
      </c>
    </row>
    <row r="21" spans="9:9" x14ac:dyDescent="0.3">
      <c r="I21" t="s">
        <v>96</v>
      </c>
    </row>
    <row r="22" spans="9:9" x14ac:dyDescent="0.3">
      <c r="I22" t="s">
        <v>97</v>
      </c>
    </row>
    <row r="23" spans="9:9" x14ac:dyDescent="0.3">
      <c r="I23" t="s">
        <v>98</v>
      </c>
    </row>
    <row r="24" spans="9:9" x14ac:dyDescent="0.3">
      <c r="I24" t="s">
        <v>99</v>
      </c>
    </row>
    <row r="25" spans="9:9" x14ac:dyDescent="0.3">
      <c r="I25" t="s">
        <v>100</v>
      </c>
    </row>
    <row r="26" spans="9:9" x14ac:dyDescent="0.3">
      <c r="I26" t="s">
        <v>101</v>
      </c>
    </row>
    <row r="27" spans="9:9" x14ac:dyDescent="0.3">
      <c r="I27" t="s">
        <v>102</v>
      </c>
    </row>
    <row r="28" spans="9:9" x14ac:dyDescent="0.3">
      <c r="I28" t="s">
        <v>103</v>
      </c>
    </row>
    <row r="29" spans="9:9" x14ac:dyDescent="0.3">
      <c r="I29" t="s">
        <v>104</v>
      </c>
    </row>
    <row r="30" spans="9:9" x14ac:dyDescent="0.3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312"/>
  <sheetViews>
    <sheetView topLeftCell="A4" zoomScale="80" zoomScaleNormal="80" workbookViewId="0">
      <selection activeCell="C12" sqref="C12"/>
    </sheetView>
  </sheetViews>
  <sheetFormatPr baseColWidth="10" defaultColWidth="11" defaultRowHeight="15.6" x14ac:dyDescent="0.3"/>
  <cols>
    <col min="1" max="1" width="11" style="7"/>
    <col min="2" max="2" width="34.3984375" customWidth="1"/>
    <col min="3" max="3" width="41.69921875" customWidth="1"/>
    <col min="4" max="4" width="31.5" customWidth="1"/>
    <col min="5" max="5" width="43.8984375" customWidth="1"/>
    <col min="6" max="6" width="28" customWidth="1"/>
    <col min="7" max="7" width="29.19921875" customWidth="1"/>
    <col min="8" max="8" width="36.3984375" customWidth="1"/>
    <col min="9" max="54" width="11" style="7"/>
  </cols>
  <sheetData>
    <row r="1" spans="2:8" ht="30" customHeight="1" x14ac:dyDescent="0.3">
      <c r="B1" s="22" t="s">
        <v>0</v>
      </c>
      <c r="C1" s="172" t="s">
        <v>42</v>
      </c>
      <c r="D1" s="173"/>
      <c r="E1" s="173"/>
      <c r="F1" s="173"/>
      <c r="G1" s="174"/>
      <c r="H1" s="171"/>
    </row>
    <row r="2" spans="2:8" ht="50.1" customHeight="1" x14ac:dyDescent="0.3">
      <c r="B2" s="22" t="s">
        <v>2</v>
      </c>
      <c r="C2" s="166" t="s">
        <v>3</v>
      </c>
      <c r="D2" s="167"/>
      <c r="E2" s="167"/>
      <c r="F2" s="167"/>
      <c r="G2" s="168"/>
      <c r="H2" s="171"/>
    </row>
    <row r="3" spans="2:8" s="7" customFormat="1" ht="12" customHeight="1" x14ac:dyDescent="0.3"/>
    <row r="4" spans="2:8" s="7" customFormat="1" ht="24.75" customHeight="1" x14ac:dyDescent="0.35">
      <c r="B4" s="160" t="s">
        <v>106</v>
      </c>
      <c r="C4" s="160"/>
      <c r="D4" s="160"/>
      <c r="E4" s="160"/>
      <c r="F4" s="160"/>
      <c r="G4" s="160"/>
      <c r="H4" s="160"/>
    </row>
    <row r="5" spans="2:8" s="7" customFormat="1" ht="8.25" customHeight="1" x14ac:dyDescent="0.3"/>
    <row r="6" spans="2:8" s="7" customFormat="1" ht="18" x14ac:dyDescent="0.35">
      <c r="B6" s="160" t="s">
        <v>5</v>
      </c>
      <c r="C6" s="160"/>
      <c r="D6" s="160"/>
      <c r="E6" s="160"/>
      <c r="F6" s="160"/>
      <c r="G6" s="160"/>
      <c r="H6" s="160"/>
    </row>
    <row r="7" spans="2:8" s="7" customFormat="1" ht="4.5" customHeight="1" thickBot="1" x14ac:dyDescent="0.35"/>
    <row r="8" spans="2:8" ht="30.75" customHeight="1" x14ac:dyDescent="0.3">
      <c r="B8" s="175" t="s">
        <v>107</v>
      </c>
      <c r="C8" s="176"/>
      <c r="D8" s="176"/>
      <c r="E8" s="176"/>
      <c r="F8" s="176"/>
      <c r="G8" s="176"/>
      <c r="H8" s="176"/>
    </row>
    <row r="9" spans="2:8" ht="21.75" customHeight="1" thickBot="1" x14ac:dyDescent="0.35">
      <c r="B9" s="68" t="s">
        <v>108</v>
      </c>
      <c r="C9" s="66" t="s">
        <v>16</v>
      </c>
      <c r="D9" s="67" t="s">
        <v>17</v>
      </c>
      <c r="E9" s="64" t="s">
        <v>15</v>
      </c>
      <c r="F9" s="75" t="s">
        <v>109</v>
      </c>
      <c r="G9" s="65" t="s">
        <v>32</v>
      </c>
      <c r="H9" s="67" t="s">
        <v>33</v>
      </c>
    </row>
    <row r="10" spans="2:8" ht="59.25" customHeight="1" x14ac:dyDescent="0.3">
      <c r="B10" s="78"/>
      <c r="C10" s="78" t="s">
        <v>34</v>
      </c>
      <c r="D10" s="78"/>
      <c r="E10" s="78"/>
      <c r="F10" s="54" t="s">
        <v>34</v>
      </c>
      <c r="G10" s="54" t="s">
        <v>34</v>
      </c>
      <c r="H10" s="78"/>
    </row>
    <row r="11" spans="2:8" ht="57.75" customHeight="1" x14ac:dyDescent="0.3">
      <c r="B11" s="7"/>
      <c r="C11" s="7"/>
      <c r="D11" s="7"/>
      <c r="E11" s="7"/>
      <c r="F11" s="7"/>
      <c r="G11" s="7"/>
      <c r="H11" s="7"/>
    </row>
    <row r="12" spans="2:8" ht="66.75" customHeight="1" x14ac:dyDescent="0.3">
      <c r="B12" s="7"/>
      <c r="C12" s="7"/>
      <c r="D12" s="7"/>
      <c r="E12" s="7"/>
      <c r="F12" s="7"/>
      <c r="G12" s="7"/>
      <c r="H12" s="7"/>
    </row>
    <row r="13" spans="2:8" s="7" customFormat="1" x14ac:dyDescent="0.3"/>
    <row r="14" spans="2:8" s="7" customFormat="1" x14ac:dyDescent="0.3"/>
    <row r="15" spans="2:8" s="7" customFormat="1" x14ac:dyDescent="0.3"/>
    <row r="16" spans="2:8" s="7" customFormat="1" x14ac:dyDescent="0.3"/>
    <row r="17" s="7" customFormat="1" x14ac:dyDescent="0.3"/>
    <row r="18" s="7" customFormat="1" x14ac:dyDescent="0.3"/>
    <row r="19" s="7" customFormat="1" x14ac:dyDescent="0.3"/>
    <row r="20" s="7" customFormat="1" x14ac:dyDescent="0.3"/>
    <row r="21" s="7" customFormat="1" x14ac:dyDescent="0.3"/>
    <row r="22" s="7" customFormat="1" x14ac:dyDescent="0.3"/>
    <row r="23" s="7" customFormat="1" x14ac:dyDescent="0.3"/>
    <row r="24" s="7" customFormat="1" x14ac:dyDescent="0.3"/>
    <row r="25" s="7" customFormat="1" x14ac:dyDescent="0.3"/>
    <row r="26" s="7" customFormat="1" x14ac:dyDescent="0.3"/>
    <row r="27" s="7" customFormat="1" x14ac:dyDescent="0.3"/>
    <row r="28" s="7" customFormat="1" x14ac:dyDescent="0.3"/>
    <row r="29" s="7" customFormat="1" x14ac:dyDescent="0.3"/>
    <row r="30" s="7" customFormat="1" x14ac:dyDescent="0.3"/>
    <row r="31" s="7" customFormat="1" x14ac:dyDescent="0.3"/>
    <row r="32" s="7" customFormat="1" x14ac:dyDescent="0.3"/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pans="2:8" s="7" customFormat="1" x14ac:dyDescent="0.3"/>
    <row r="306" spans="2:8" s="7" customFormat="1" x14ac:dyDescent="0.3"/>
    <row r="307" spans="2:8" s="7" customFormat="1" x14ac:dyDescent="0.3"/>
    <row r="308" spans="2:8" s="7" customFormat="1" x14ac:dyDescent="0.3"/>
    <row r="309" spans="2:8" s="7" customFormat="1" x14ac:dyDescent="0.3"/>
    <row r="310" spans="2:8" s="7" customFormat="1" x14ac:dyDescent="0.3"/>
    <row r="311" spans="2:8" s="7" customFormat="1" x14ac:dyDescent="0.3">
      <c r="B311"/>
      <c r="C311"/>
      <c r="D311"/>
      <c r="E311"/>
      <c r="F311"/>
      <c r="G311"/>
      <c r="H311"/>
    </row>
    <row r="312" spans="2:8" s="7" customFormat="1" x14ac:dyDescent="0.3">
      <c r="B312"/>
      <c r="C312"/>
      <c r="D312"/>
      <c r="E312"/>
      <c r="F312"/>
      <c r="G312"/>
      <c r="H312"/>
    </row>
  </sheetData>
  <mergeCells count="6">
    <mergeCell ref="C1:G1"/>
    <mergeCell ref="H1:H2"/>
    <mergeCell ref="C2:G2"/>
    <mergeCell ref="B8:H8"/>
    <mergeCell ref="B4:H4"/>
    <mergeCell ref="B6:H6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xx_Listas!$H$2:$H$7</xm:f>
          </x14:formula1>
          <xm:sqref>G10</xm:sqref>
        </x14:dataValidation>
        <x14:dataValidation type="list" allowBlank="1" showInputMessage="1" showErrorMessage="1" xr:uid="{00000000-0002-0000-0400-000001000000}">
          <x14:formula1>
            <xm:f>xx_Listas!$D$2:$D$4</xm:f>
          </x14:formula1>
          <xm:sqref>F10</xm:sqref>
        </x14:dataValidation>
        <x14:dataValidation type="list" allowBlank="1" showInputMessage="1" showErrorMessage="1" xr:uid="{00000000-0002-0000-0400-000002000000}">
          <x14:formula1>
            <xm:f>xx_Listas!$I$2:$I$30</xm:f>
          </x14:formula1>
          <xm:sqref>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topLeftCell="A4" zoomScale="50" zoomScaleNormal="50" workbookViewId="0">
      <selection activeCell="D15" sqref="D15"/>
    </sheetView>
  </sheetViews>
  <sheetFormatPr baseColWidth="10" defaultColWidth="10.8984375" defaultRowHeight="15.6" x14ac:dyDescent="0.3"/>
  <cols>
    <col min="1" max="1" width="3.3984375" style="7" customWidth="1"/>
    <col min="2" max="2" width="13.59765625" style="7" customWidth="1"/>
    <col min="3" max="3" width="29" style="7" customWidth="1"/>
    <col min="4" max="4" width="71.3984375" style="7" customWidth="1"/>
    <col min="5" max="5" width="2.8984375" style="7" customWidth="1"/>
    <col min="6" max="16384" width="10.8984375" style="7"/>
  </cols>
  <sheetData>
    <row r="1" spans="2:4" s="8" customFormat="1" ht="10.5" customHeight="1" x14ac:dyDescent="0.3"/>
    <row r="2" spans="2:4" s="8" customFormat="1" ht="22.5" customHeight="1" x14ac:dyDescent="0.3">
      <c r="B2" s="180" t="s">
        <v>4</v>
      </c>
      <c r="C2" s="181"/>
      <c r="D2" s="182"/>
    </row>
    <row r="3" spans="2:4" ht="9.75" customHeight="1" x14ac:dyDescent="0.3"/>
    <row r="4" spans="2:4" ht="38.25" customHeight="1" x14ac:dyDescent="0.3">
      <c r="B4" s="183" t="s">
        <v>110</v>
      </c>
      <c r="C4" s="184"/>
      <c r="D4" s="185"/>
    </row>
    <row r="5" spans="2:4" ht="9.9" customHeight="1" thickBot="1" x14ac:dyDescent="0.35"/>
    <row r="6" spans="2:4" ht="64.5" customHeight="1" thickBot="1" x14ac:dyDescent="0.35">
      <c r="B6" s="178" t="s">
        <v>111</v>
      </c>
      <c r="C6" s="179"/>
      <c r="D6" s="89" t="s">
        <v>112</v>
      </c>
    </row>
    <row r="7" spans="2:4" ht="6.9" customHeight="1" x14ac:dyDescent="0.3">
      <c r="B7" s="9"/>
      <c r="C7" s="9"/>
      <c r="D7" s="9"/>
    </row>
    <row r="8" spans="2:4" ht="35.1" customHeight="1" x14ac:dyDescent="0.3">
      <c r="B8" s="177" t="s">
        <v>113</v>
      </c>
      <c r="C8" s="177"/>
      <c r="D8" s="177"/>
    </row>
    <row r="9" spans="2:4" ht="9" customHeight="1" x14ac:dyDescent="0.3"/>
    <row r="10" spans="2:4" ht="63.9" customHeight="1" x14ac:dyDescent="0.3">
      <c r="B10" s="10">
        <v>1</v>
      </c>
      <c r="C10" s="10" t="str">
        <f>VLOOKUP(D6,xx_ListasInstructivo!A1:I8,2,0)</f>
        <v>Feature dataset</v>
      </c>
      <c r="D10" s="20" t="str">
        <f>VLOOKUP(D6,xx_ListasInstructivo!A1:Q8,10,0)</f>
        <v>Escriba el nombre del  dataset en el que reposa el  feature class en la GDB corporativa (en caso que sea procedente).</v>
      </c>
    </row>
    <row r="11" spans="2:4" ht="63.9" customHeight="1" x14ac:dyDescent="0.3">
      <c r="B11" s="10">
        <v>2</v>
      </c>
      <c r="C11" s="10" t="str">
        <f>VLOOKUP(D6,xx_ListasInstructivo!A1:I8,3,0)</f>
        <v>Nombre del feature class</v>
      </c>
      <c r="D11" s="20" t="str">
        <f>VLOOKUP(D6,xx_ListasInstructivo!A1:Q8,11,0)</f>
        <v xml:space="preserve">Escriba el nombre del feature class objeto a diligenciar. </v>
      </c>
    </row>
    <row r="12" spans="2:4" ht="63.9" customHeight="1" x14ac:dyDescent="0.3">
      <c r="B12" s="10">
        <v>3</v>
      </c>
      <c r="C12" s="10" t="str">
        <f>VLOOKUP(D6,xx_ListasInstructivo!A1:I8,4,0)</f>
        <v>Alias FC</v>
      </c>
      <c r="D12" s="20" t="str">
        <f>VLOOKUP(D6,xx_ListasInstructivo!A1:Q8,12,0)</f>
        <v>Escriba el nombre del alias al que hace referencia el Feature Class, en caso que este haya sido generado.</v>
      </c>
    </row>
    <row r="13" spans="2:4" ht="63.9" customHeight="1" x14ac:dyDescent="0.3">
      <c r="B13" s="10">
        <v>4</v>
      </c>
      <c r="C13" s="10" t="str">
        <f>VLOOKUP(D6,xx_ListasInstructivo!A1:I8,5,0)</f>
        <v>Geometría / Tipo Dato</v>
      </c>
      <c r="D13" s="20" t="str">
        <f>VLOOKUP(D6,xx_ListasInstructivo!A1:Q8,13,0)</f>
        <v>Seleccione, mediante desplegable, cual es el tipo del dato o su geometría</v>
      </c>
    </row>
    <row r="14" spans="2:4" ht="63.9" customHeight="1" x14ac:dyDescent="0.3">
      <c r="B14" s="10">
        <v>5</v>
      </c>
      <c r="C14" s="10" t="str">
        <f>VLOOKUP(D6,xx_ListasInstructivo!A1:I8,6,0)</f>
        <v>Cantidad de elementos</v>
      </c>
      <c r="D14" s="20" t="str">
        <f>VLOOKUP(D6,xx_ListasInstructivo!A1:Q8,14,0)</f>
        <v>Escriba el número de registros  que posee el elemento.</v>
      </c>
    </row>
    <row r="15" spans="2:4" ht="63.9" customHeight="1" x14ac:dyDescent="0.3">
      <c r="B15" s="10">
        <v>6</v>
      </c>
      <c r="C15" s="10" t="str">
        <f>VLOOKUP(D6,xx_ListasInstructivo!A1:I8,7,0)</f>
        <v>Descripción</v>
      </c>
      <c r="D15" s="20" t="str">
        <f>VLOOKUP(D6,xx_ListasInstructivo!A1:Q8,15,0)</f>
        <v>Describa  cual es la información que contiente el  feature class.</v>
      </c>
    </row>
    <row r="16" spans="2:4" ht="63.9" customHeight="1" x14ac:dyDescent="0.3">
      <c r="B16" s="10">
        <v>7</v>
      </c>
      <c r="C16" s="10" t="str">
        <f>VLOOKUP(D6,xx_ListasInstructivo!A1:I8,8,0)</f>
        <v>Dependencia</v>
      </c>
      <c r="D16" s="20" t="str">
        <f>VLOOKUP(D6,xx_ListasInstructivo!A1:Q8,16,0)</f>
        <v>Seleccione, mediante desplegable, el nombre de la dependencia responsable del feature class</v>
      </c>
    </row>
    <row r="17" spans="2:4" ht="63.9" customHeight="1" x14ac:dyDescent="0.3">
      <c r="B17" s="10">
        <v>8</v>
      </c>
      <c r="C17" s="10" t="str">
        <f>VLOOKUP(D6,xx_ListasInstructivo!A1:I8,9,0)</f>
        <v>Correo de contacto</v>
      </c>
      <c r="D17" s="20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zoomScale="90" zoomScaleNormal="90" workbookViewId="0">
      <selection activeCell="A2" sqref="A2"/>
    </sheetView>
  </sheetViews>
  <sheetFormatPr baseColWidth="10" defaultColWidth="11" defaultRowHeight="15.6" x14ac:dyDescent="0.3"/>
  <cols>
    <col min="1" max="1" width="28.5" customWidth="1"/>
    <col min="2" max="11" width="27.8984375" customWidth="1"/>
    <col min="12" max="12" width="46.5" customWidth="1"/>
    <col min="13" max="14" width="27.8984375" customWidth="1"/>
    <col min="15" max="15" width="29.5" customWidth="1"/>
    <col min="16" max="17" width="27.8984375" customWidth="1"/>
  </cols>
  <sheetData>
    <row r="1" spans="1:17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" customHeight="1" x14ac:dyDescent="0.3">
      <c r="A2" s="3" t="s">
        <v>112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53</v>
      </c>
      <c r="I2" s="4" t="s">
        <v>17</v>
      </c>
      <c r="J2" s="21" t="s">
        <v>114</v>
      </c>
      <c r="K2" s="21" t="s">
        <v>115</v>
      </c>
      <c r="L2" s="21" t="s">
        <v>116</v>
      </c>
      <c r="M2" s="21" t="s">
        <v>117</v>
      </c>
      <c r="N2" s="21" t="s">
        <v>118</v>
      </c>
      <c r="O2" s="21" t="s">
        <v>119</v>
      </c>
      <c r="P2" s="21" t="s">
        <v>120</v>
      </c>
      <c r="Q2" s="21" t="s">
        <v>121</v>
      </c>
    </row>
    <row r="3" spans="1:17" ht="63.9" customHeight="1" x14ac:dyDescent="0.3">
      <c r="A3" s="3" t="s">
        <v>122</v>
      </c>
      <c r="B3" s="4" t="s">
        <v>18</v>
      </c>
      <c r="C3" s="4" t="s">
        <v>19</v>
      </c>
      <c r="D3" s="4" t="s">
        <v>20</v>
      </c>
      <c r="E3" s="4" t="s">
        <v>21</v>
      </c>
      <c r="F3" s="6" t="s">
        <v>22</v>
      </c>
      <c r="G3" s="4" t="s">
        <v>123</v>
      </c>
      <c r="H3" s="4" t="s">
        <v>123</v>
      </c>
      <c r="I3" s="4" t="s">
        <v>123</v>
      </c>
      <c r="J3" s="21" t="s">
        <v>124</v>
      </c>
      <c r="K3" s="21" t="s">
        <v>125</v>
      </c>
      <c r="L3" s="21" t="s">
        <v>126</v>
      </c>
      <c r="M3" s="21" t="s">
        <v>127</v>
      </c>
      <c r="N3" s="21" t="s">
        <v>128</v>
      </c>
      <c r="O3" s="21" t="s">
        <v>123</v>
      </c>
      <c r="P3" s="5" t="s">
        <v>123</v>
      </c>
      <c r="Q3" s="5" t="s">
        <v>123</v>
      </c>
    </row>
    <row r="4" spans="1:17" ht="63.9" customHeight="1" x14ac:dyDescent="0.3">
      <c r="A4" s="3" t="s">
        <v>129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123</v>
      </c>
      <c r="J4" s="21" t="s">
        <v>130</v>
      </c>
      <c r="K4" s="21" t="s">
        <v>131</v>
      </c>
      <c r="L4" s="21" t="s">
        <v>132</v>
      </c>
      <c r="M4" s="21" t="s">
        <v>133</v>
      </c>
      <c r="N4" s="21" t="s">
        <v>134</v>
      </c>
      <c r="O4" s="21" t="s">
        <v>135</v>
      </c>
      <c r="P4" s="21" t="s">
        <v>136</v>
      </c>
      <c r="Q4" s="21" t="s">
        <v>123</v>
      </c>
    </row>
    <row r="5" spans="1:17" ht="63.9" customHeight="1" x14ac:dyDescent="0.3">
      <c r="A5" s="3" t="s">
        <v>137</v>
      </c>
      <c r="B5" s="4" t="s">
        <v>138</v>
      </c>
      <c r="C5" s="4" t="s">
        <v>31</v>
      </c>
      <c r="D5" s="4" t="s">
        <v>32</v>
      </c>
      <c r="E5" s="4" t="s">
        <v>33</v>
      </c>
      <c r="F5" s="4" t="s">
        <v>123</v>
      </c>
      <c r="G5" s="4" t="s">
        <v>123</v>
      </c>
      <c r="H5" s="4" t="s">
        <v>123</v>
      </c>
      <c r="I5" s="4" t="s">
        <v>123</v>
      </c>
      <c r="J5" s="21" t="s">
        <v>139</v>
      </c>
      <c r="K5" s="21" t="s">
        <v>140</v>
      </c>
      <c r="L5" s="21" t="s">
        <v>141</v>
      </c>
      <c r="M5" s="21" t="s">
        <v>142</v>
      </c>
      <c r="N5" s="21" t="s">
        <v>123</v>
      </c>
      <c r="O5" s="21" t="s">
        <v>123</v>
      </c>
      <c r="P5" s="21" t="s">
        <v>123</v>
      </c>
      <c r="Q5" s="21" t="s">
        <v>123</v>
      </c>
    </row>
    <row r="6" spans="1:17" ht="63.9" customHeight="1" x14ac:dyDescent="0.3">
      <c r="A6" s="3" t="s">
        <v>143</v>
      </c>
      <c r="B6" s="4" t="s">
        <v>36</v>
      </c>
      <c r="C6" s="4" t="s">
        <v>37</v>
      </c>
      <c r="D6" s="4" t="s">
        <v>38</v>
      </c>
      <c r="E6" s="4" t="s">
        <v>15</v>
      </c>
      <c r="F6" s="4" t="s">
        <v>39</v>
      </c>
      <c r="G6" s="4" t="s">
        <v>40</v>
      </c>
      <c r="H6" s="4" t="s">
        <v>144</v>
      </c>
      <c r="I6" s="4" t="s">
        <v>123</v>
      </c>
      <c r="J6" s="21" t="s">
        <v>145</v>
      </c>
      <c r="K6" s="21" t="s">
        <v>146</v>
      </c>
      <c r="L6" s="21" t="s">
        <v>147</v>
      </c>
      <c r="M6" s="21" t="s">
        <v>148</v>
      </c>
      <c r="N6" s="21" t="s">
        <v>149</v>
      </c>
      <c r="O6" s="21" t="s">
        <v>150</v>
      </c>
      <c r="P6" s="21" t="s">
        <v>151</v>
      </c>
      <c r="Q6" s="21" t="s">
        <v>123</v>
      </c>
    </row>
    <row r="7" spans="1:17" ht="63.9" customHeight="1" x14ac:dyDescent="0.3">
      <c r="A7" s="3" t="s">
        <v>152</v>
      </c>
      <c r="B7" s="4" t="s">
        <v>44</v>
      </c>
      <c r="C7" s="4" t="s">
        <v>37</v>
      </c>
      <c r="D7" s="4" t="s">
        <v>38</v>
      </c>
      <c r="E7" s="4" t="s">
        <v>15</v>
      </c>
      <c r="F7" s="4" t="s">
        <v>39</v>
      </c>
      <c r="G7" s="4" t="s">
        <v>40</v>
      </c>
      <c r="H7" s="4" t="s">
        <v>144</v>
      </c>
      <c r="I7" s="4" t="s">
        <v>123</v>
      </c>
      <c r="J7" s="21" t="s">
        <v>153</v>
      </c>
      <c r="K7" s="21" t="s">
        <v>146</v>
      </c>
      <c r="L7" s="21" t="s">
        <v>154</v>
      </c>
      <c r="M7" s="21" t="s">
        <v>155</v>
      </c>
      <c r="N7" s="21" t="s">
        <v>156</v>
      </c>
      <c r="O7" s="21" t="s">
        <v>157</v>
      </c>
      <c r="P7" s="21" t="s">
        <v>158</v>
      </c>
      <c r="Q7" s="21" t="s">
        <v>123</v>
      </c>
    </row>
    <row r="8" spans="1:17" ht="156" x14ac:dyDescent="0.3">
      <c r="A8" s="3" t="s">
        <v>159</v>
      </c>
      <c r="B8" s="4" t="s">
        <v>108</v>
      </c>
      <c r="C8" s="4" t="s">
        <v>16</v>
      </c>
      <c r="D8" s="4" t="s">
        <v>17</v>
      </c>
      <c r="E8" s="4" t="s">
        <v>15</v>
      </c>
      <c r="F8" s="4" t="s">
        <v>109</v>
      </c>
      <c r="G8" s="4" t="s">
        <v>32</v>
      </c>
      <c r="H8" s="4" t="s">
        <v>33</v>
      </c>
      <c r="I8" s="4" t="s">
        <v>123</v>
      </c>
      <c r="J8" s="21" t="s">
        <v>160</v>
      </c>
      <c r="K8" s="21" t="s">
        <v>161</v>
      </c>
      <c r="L8" s="21" t="s">
        <v>162</v>
      </c>
      <c r="M8" s="21" t="s">
        <v>163</v>
      </c>
      <c r="N8" s="21" t="s">
        <v>164</v>
      </c>
      <c r="O8" s="21" t="s">
        <v>165</v>
      </c>
      <c r="P8" s="21" t="s">
        <v>166</v>
      </c>
      <c r="Q8" s="21" t="s">
        <v>123</v>
      </c>
    </row>
    <row r="14" spans="1:17" x14ac:dyDescent="0.3">
      <c r="A14" s="2" t="s">
        <v>167</v>
      </c>
    </row>
    <row r="15" spans="1:17" x14ac:dyDescent="0.3">
      <c r="A15" t="s">
        <v>112</v>
      </c>
    </row>
    <row r="16" spans="1:17" x14ac:dyDescent="0.3">
      <c r="A16" t="s">
        <v>122</v>
      </c>
    </row>
    <row r="17" spans="1:1" x14ac:dyDescent="0.3">
      <c r="A17" t="s">
        <v>129</v>
      </c>
    </row>
    <row r="18" spans="1:1" x14ac:dyDescent="0.3">
      <c r="A18" t="s">
        <v>137</v>
      </c>
    </row>
    <row r="19" spans="1:1" x14ac:dyDescent="0.3">
      <c r="A19" t="s">
        <v>143</v>
      </c>
    </row>
    <row r="20" spans="1:1" x14ac:dyDescent="0.3">
      <c r="A20" t="s">
        <v>152</v>
      </c>
    </row>
    <row r="21" spans="1:1" x14ac:dyDescent="0.3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" defaultRowHeight="15.6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CB9D106C7D341BEC8535B8131CA6B" ma:contentTypeVersion="13" ma:contentTypeDescription="Crear nuevo documento." ma:contentTypeScope="" ma:versionID="67582e43d70d6e2d817477f95aa1e1ea">
  <xsd:schema xmlns:xsd="http://www.w3.org/2001/XMLSchema" xmlns:xs="http://www.w3.org/2001/XMLSchema" xmlns:p="http://schemas.microsoft.com/office/2006/metadata/properties" xmlns:ns2="796ed091-6227-45da-a056-db63388ed980" xmlns:ns3="87d958e2-2a57-41b1-84ad-c9443abcff11" targetNamespace="http://schemas.microsoft.com/office/2006/metadata/properties" ma:root="true" ma:fieldsID="65b94ea97f43b63084536065aae14a21" ns2:_="" ns3:_="">
    <xsd:import namespace="796ed091-6227-45da-a056-db63388ed980"/>
    <xsd:import namespace="87d958e2-2a57-41b1-84ad-c9443abcff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ed091-6227-45da-a056-db63388ed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b71db2-0453-481c-a7bb-ff6902fea5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58e2-2a57-41b1-84ad-c9443abcf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6f503d-5a09-4f88-9958-c31532e4cd9e}" ma:internalName="TaxCatchAll" ma:showField="CatchAllData" ma:web="87d958e2-2a57-41b1-84ad-c9443abcf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d958e2-2a57-41b1-84ad-c9443abcff11" xsi:nil="true"/>
    <lcf76f155ced4ddcb4097134ff3c332f xmlns="796ed091-6227-45da-a056-db63388ed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B53188-2535-48D1-82A8-E09F9530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ed091-6227-45da-a056-db63388ed980"/>
    <ds:schemaRef ds:uri="87d958e2-2a57-41b1-84ad-c9443abcf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6A0C5-9041-4D31-951F-7D5C8E734842}">
  <ds:schemaRefs>
    <ds:schemaRef ds:uri="http://schemas.microsoft.com/office/2006/metadata/properties"/>
    <ds:schemaRef ds:uri="http://schemas.microsoft.com/office/infopath/2007/PartnerControls"/>
    <ds:schemaRef ds:uri="87d958e2-2a57-41b1-84ad-c9443abcff11"/>
    <ds:schemaRef ds:uri="796ed091-6227-45da-a056-db63388ed9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USUARIO</cp:lastModifiedBy>
  <cp:revision/>
  <dcterms:created xsi:type="dcterms:W3CDTF">2021-04-08T23:01:38Z</dcterms:created>
  <dcterms:modified xsi:type="dcterms:W3CDTF">2026-02-26T15:24:58Z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0x010100EA6CB9D106C7D341BEC8535B8131CA6B</vt:lpwstr>
  </property>
  <property fmtid="{D5CDD505-2E9C-101B-9397-08002B2CF9AE}" pid="3" name="ESRI_WORKBOOK_ID">
    <vt:lpwstr>5e857cbb3f8740b9b590c990b38da758</vt:lpwstr>
  </property>
</Properties>
</file>