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. ALCALDÍA DE MEDELLÍN\ACTIVIDADES TRABAJO\COMITÉ GEOGRÁFICO\12. FINAL GMH\GEOPORTAL\Urbanismos_Tacticos_2025\"/>
    </mc:Choice>
  </mc:AlternateContent>
  <xr:revisionPtr revIDLastSave="0" documentId="13_ncr:1_{B871D718-4ECF-4ACC-B421-C383822F00C2}" xr6:coauthVersionLast="47" xr6:coauthVersionMax="47" xr10:uidLastSave="{00000000-0000-0000-0000-000000000000}"/>
  <bookViews>
    <workbookView xWindow="-108" yWindow="-108" windowWidth="23256" windowHeight="12456" tabRatio="401" xr2:uid="{00000000-000D-0000-FFFF-FFFF00000000}"/>
  </bookViews>
  <sheets>
    <sheet name="DiccionarioDatos" sheetId="4" r:id="rId1"/>
    <sheet name="Dominios" sheetId="6" r:id="rId2"/>
    <sheet name="Subtipos" sheetId="2" r:id="rId3"/>
    <sheet name="xx_Listas" sheetId="3" state="hidden" r:id="rId4"/>
    <sheet name="Raster" sheetId="17" r:id="rId5"/>
    <sheet name="Instructivo" sheetId="14" r:id="rId6"/>
    <sheet name="xx_ListasInstructivo" sheetId="15" state="hidden" r:id="rId7"/>
    <sheet name="ESRI_MAPINFO_SHEET" sheetId="16" state="very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4" l="1"/>
  <c r="D16" i="14"/>
  <c r="D15" i="14"/>
  <c r="D14" i="14"/>
  <c r="D13" i="14"/>
  <c r="D12" i="14"/>
  <c r="D11" i="14"/>
  <c r="D10" i="14"/>
  <c r="C17" i="14"/>
  <c r="C16" i="14"/>
  <c r="C15" i="14"/>
  <c r="C14" i="14"/>
  <c r="C13" i="14"/>
  <c r="C12" i="14"/>
  <c r="C11" i="14"/>
  <c r="C10" i="14"/>
</calcChain>
</file>

<file path=xl/sharedStrings.xml><?xml version="1.0" encoding="utf-8"?>
<sst xmlns="http://schemas.openxmlformats.org/spreadsheetml/2006/main" count="487" uniqueCount="203">
  <si>
    <t>Cód. FO-GINF-041</t>
  </si>
  <si>
    <t>Formato</t>
  </si>
  <si>
    <t>Versión. 3</t>
  </si>
  <si>
    <t>FO- GINF Diccionario de datos geográficos</t>
  </si>
  <si>
    <t>DEPARTAMENTO ADMINISTRATIVO DE PLANEACIÓN</t>
  </si>
  <si>
    <t>SUBDIRECCIÓN DE PROSPECTIVA, INFORMACIÓN Y EVALUACIÓN ESTRATÉGICA , UNIDAD DE PLANEACIÓN DE LA INFORMACIÓN</t>
  </si>
  <si>
    <t>SECCIÓN 1: DATOS GENERALES</t>
  </si>
  <si>
    <t>SECCIÓN 2: DATOS BÁSICOS</t>
  </si>
  <si>
    <t>SECCIÓN 3: DATOS DE CAMPOS</t>
  </si>
  <si>
    <t>SECCIÓN 4: OPEN DATA</t>
  </si>
  <si>
    <t>Feature dataset</t>
  </si>
  <si>
    <t>Nombre del feature class</t>
  </si>
  <si>
    <t>Alias FC</t>
  </si>
  <si>
    <t>Geometría / Tipo Dato</t>
  </si>
  <si>
    <t>Cantidad de elementos</t>
  </si>
  <si>
    <t>Descripción</t>
  </si>
  <si>
    <t xml:space="preserve">Dependencia  </t>
  </si>
  <si>
    <t>Correo de contacto</t>
  </si>
  <si>
    <t>Sistema de coordenadas</t>
  </si>
  <si>
    <t>Fecha de elaboración</t>
  </si>
  <si>
    <t>Topología</t>
  </si>
  <si>
    <t>Reglas topológicas</t>
  </si>
  <si>
    <t>Excepciones</t>
  </si>
  <si>
    <t>Nombre del campo</t>
  </si>
  <si>
    <t>Tipo de dato</t>
  </si>
  <si>
    <t>Longitud dato</t>
  </si>
  <si>
    <t>Alias Campo</t>
  </si>
  <si>
    <t>Descripción del campo</t>
  </si>
  <si>
    <t>Acepta nulos</t>
  </si>
  <si>
    <t>Subtipo/Dominio</t>
  </si>
  <si>
    <t>Feature Class
publicable</t>
  </si>
  <si>
    <t>Campo publicable</t>
  </si>
  <si>
    <t>Clasificación</t>
  </si>
  <si>
    <t>Observaciones</t>
  </si>
  <si>
    <t>Seleccione</t>
  </si>
  <si>
    <t>SECCIÓN 5: DOMINIOS</t>
  </si>
  <si>
    <t>Nombre dominio</t>
  </si>
  <si>
    <t>Tipo dato</t>
  </si>
  <si>
    <t>Valor por defecto</t>
  </si>
  <si>
    <t>Código</t>
  </si>
  <si>
    <t>Nombre</t>
  </si>
  <si>
    <t>Descripción Código</t>
  </si>
  <si>
    <t xml:space="preserve">Formato					</t>
  </si>
  <si>
    <t>SECCIÓN 6: SUBTIPOS</t>
  </si>
  <si>
    <t>Nombre de subtipo</t>
  </si>
  <si>
    <t>Geometria</t>
  </si>
  <si>
    <t>Coordenadas</t>
  </si>
  <si>
    <t>TipoDato</t>
  </si>
  <si>
    <t>Nulos</t>
  </si>
  <si>
    <t>Open Data</t>
  </si>
  <si>
    <t>TOPOLOGIA</t>
  </si>
  <si>
    <t>TipoDominio_Subtipo</t>
  </si>
  <si>
    <t>Transparencia</t>
  </si>
  <si>
    <t>Dependencia</t>
  </si>
  <si>
    <t>Punto</t>
  </si>
  <si>
    <t>MAGNA_Medellin_Antioquia_2010</t>
  </si>
  <si>
    <t>Texto/String</t>
  </si>
  <si>
    <t xml:space="preserve">Si </t>
  </si>
  <si>
    <t>Si</t>
  </si>
  <si>
    <t>CodedValue</t>
  </si>
  <si>
    <t>Datos sensibles</t>
  </si>
  <si>
    <t>Agencia para la Gestión del Paisaje, el Patrimonio y APP</t>
  </si>
  <si>
    <t>Línea</t>
  </si>
  <si>
    <t>WGS84</t>
  </si>
  <si>
    <t>Entero corto/Short integer</t>
  </si>
  <si>
    <t>No</t>
  </si>
  <si>
    <t>Si/Ocultar columnas a publicar</t>
  </si>
  <si>
    <t>Datos personales</t>
  </si>
  <si>
    <t>Área Metropolitana del Valle de Aburra - AMVA</t>
  </si>
  <si>
    <t>Polígono</t>
  </si>
  <si>
    <t>Otro</t>
  </si>
  <si>
    <t>Entero largo/Long integer</t>
  </si>
  <si>
    <t>Datos públicos</t>
  </si>
  <si>
    <t xml:space="preserve">Departamento Administrativo de Gestión del Riesgo de Desastres </t>
  </si>
  <si>
    <t>Tablas</t>
  </si>
  <si>
    <t>Desconocido</t>
  </si>
  <si>
    <t>Doble/Double</t>
  </si>
  <si>
    <t>Dato semiprivado</t>
  </si>
  <si>
    <t>Departamento Administrativo de Planeación</t>
  </si>
  <si>
    <t>No Aplica</t>
  </si>
  <si>
    <t>Fecha/Date</t>
  </si>
  <si>
    <t>Dato privado</t>
  </si>
  <si>
    <t>Secretaría de Comunicaciones</t>
  </si>
  <si>
    <t>Secretaría de Cultura Ciudadana</t>
  </si>
  <si>
    <t>Secretaría de Educación</t>
  </si>
  <si>
    <t>Secretaría de Evaluación y Control</t>
  </si>
  <si>
    <t>Secretaría de Gestión Humana  y servicio a la ciudadanía</t>
  </si>
  <si>
    <t>Secretaría de Gestión y Control Territorial</t>
  </si>
  <si>
    <t>Secretaría de Gobierno Y Gestión del Gabinete</t>
  </si>
  <si>
    <t>Secretaría de Hacienda</t>
  </si>
  <si>
    <t>Secretaría de Inclusión Social, Familia y Dererchos Humanos</t>
  </si>
  <si>
    <t>Secretaría de Infraestructura Física</t>
  </si>
  <si>
    <t>Secretaría de Innovación Digital</t>
  </si>
  <si>
    <t>Secretaría de Juventud</t>
  </si>
  <si>
    <t>Secretaría de la No-Violencia</t>
  </si>
  <si>
    <t>Secretaría de Medio Ambiente</t>
  </si>
  <si>
    <t>Secretaría de Movilidad</t>
  </si>
  <si>
    <t>Secretaría de Mujeres</t>
  </si>
  <si>
    <t>Secretaría de Participación Ciudadana</t>
  </si>
  <si>
    <t>Secretaría de Salud</t>
  </si>
  <si>
    <t>Secretaría de Seguridad y Convivencia</t>
  </si>
  <si>
    <t>Secretaría de Suministros y Servicios</t>
  </si>
  <si>
    <t>Secretaría Desarrollo Económico</t>
  </si>
  <si>
    <t>Secretaría General</t>
  </si>
  <si>
    <t>Secretaría Privada</t>
  </si>
  <si>
    <t>Entes descentralizados /Gerencias</t>
  </si>
  <si>
    <t>DEPARTAMENTO ADMNISTRATIVO DE PLANEACIÓN</t>
  </si>
  <si>
    <t>SECCIÓN 7: RÁSTER</t>
  </si>
  <si>
    <t>Nombre imagen</t>
  </si>
  <si>
    <t>Imagen publicable</t>
  </si>
  <si>
    <t>SUBDIRECCIÓN DE PROSPECTIVA, INFORMACIÓN Y EVALUACIÓN ESTRATÉGICA - UNIDAD DE PLANEACIÓN DE LA INFORMACIÓN</t>
  </si>
  <si>
    <t>Tipo de Sección
(Haga clic  sobre la celda D6 para activar el menú desplegable y mostrar las instrucciones de diligenciamiento)</t>
  </si>
  <si>
    <t>Sección 1- Datos generales</t>
  </si>
  <si>
    <t>A continuación se describe la manera como deben ser diligenciados los campos de los formatos, de acuerdo al tipo de sección seleccionada para ser diligenciada</t>
  </si>
  <si>
    <t>Escriba el nombre del  dataset en el que reposa el  feature class en la GDB corporativa (en caso que sea procedente).</t>
  </si>
  <si>
    <t xml:space="preserve">Escriba el nombre del feature class objeto a diligenciar. </t>
  </si>
  <si>
    <t>Escriba el nombre del alias al que hace referencia el Feature Class, en caso que este haya sido generado.</t>
  </si>
  <si>
    <t>Seleccione, mediante desplegable, cual es el tipo del dato o su geometría</t>
  </si>
  <si>
    <t>Escriba el número de registros  que posee el elemento.</t>
  </si>
  <si>
    <t>Describa  cual es la información que contiente el  feature class.</t>
  </si>
  <si>
    <t>Seleccione, mediante desplegable, el nombre de la dependencia responsable del feature class</t>
  </si>
  <si>
    <t>Escriba el correo electrónico del líder (proyecto o programa) responsable de producir el feature class.</t>
  </si>
  <si>
    <t>Sección 2-Datos básicos</t>
  </si>
  <si>
    <t>No aplica</t>
  </si>
  <si>
    <t>Seleccione, mediante desplegable, cual es el sistema de coordenadas asociado al elemento.</t>
  </si>
  <si>
    <t>Escriba la fecha en la que se diligencia la información del elemento.</t>
  </si>
  <si>
    <t>Seleccione, mediante desplegable, si en el proceso de elaboración del elemento se le aplicaron reglas topológicas.</t>
  </si>
  <si>
    <t>Escriba las reglas topológicas utilizadas según el tipo de geometría.</t>
  </si>
  <si>
    <t>Escriba cuales son las excepciones que se pueden presentar a la hora de realizar el proceso de validación topológica.</t>
  </si>
  <si>
    <t>Sección 3-Datos de campos</t>
  </si>
  <si>
    <t>Escriba el  nombre original del campo contenido en el feature class.</t>
  </si>
  <si>
    <t>Seleccione, mediante  desplegable, cual es el tipo del dato (numérico, texto, fecha…).</t>
  </si>
  <si>
    <t>Escriba cual es la longitud del dato.</t>
  </si>
  <si>
    <t>Escriba el nombre del alias al que hace referencia el campo, en caso que este haya sido generado.</t>
  </si>
  <si>
    <t>Describa cual es la información a la que hace referencia el campo.</t>
  </si>
  <si>
    <t>Seleccione, mediante desplegable, si el campo acepta nulos como valor permitido.</t>
  </si>
  <si>
    <t>Escriba el nombre del  dominio o subtipo en caso que para el campo haya sido generado. Para facilitar su búsqueda en la sección correspondiente enlace el elemento a su descripción mediante un hipervínculo.</t>
  </si>
  <si>
    <t>Sección 4-Open Data</t>
  </si>
  <si>
    <t>Feature  Class  publicable</t>
  </si>
  <si>
    <t>Seleccionee, mediante desplegable, si el Feature Class puede ser publicado como dato abierto en los portales de la Alcaldía de Medellín.</t>
  </si>
  <si>
    <t>En caso que el Feature Class puede ser publicado, seleccionee mediante desplegable, si  los datos del campo pueden ser publicados o tienen algún tipo de restricción</t>
  </si>
  <si>
    <t xml:space="preserve">Seleccione, mediate desplegable, el tipo de dato según lo definido en el capítulo 4.3 de los "Lineamientos sobre adquisición, desarrollo y uso de las Tecnologías de la Información  y las Comunicaciones" elaborado por la Secretaría de Innovación Digital (versión mayo 2021) </t>
  </si>
  <si>
    <t>Escriba las observaciones que considere que son necesarias para documentar el proceso de diligenciamiento del feature class.</t>
  </si>
  <si>
    <t>Sección 5-Dominios</t>
  </si>
  <si>
    <t>Descripción código</t>
  </si>
  <si>
    <t>Escriba el nombre del dominio que se va a diligenciar</t>
  </si>
  <si>
    <t>Seleccione, mediante  desplegable, cual es el tipo del dato (numérico o texto).</t>
  </si>
  <si>
    <t>Escriba el valor por defecto que tiene el dominio para el campo que aplica.</t>
  </si>
  <si>
    <t>Describa cual es la información a la que hace referfencia el dominio.</t>
  </si>
  <si>
    <t>Escriba los códigos que utilice el dominio para diligenciar información.</t>
  </si>
  <si>
    <t>Escriba el nombre completo al que hace referencia el código del dominio.</t>
  </si>
  <si>
    <t>Describa cual es la información a la que hace referencia el código del dominio.</t>
  </si>
  <si>
    <t>Sección 6-Subtipos</t>
  </si>
  <si>
    <t>Escriba el nombre del subtipo que se va a diligenciar</t>
  </si>
  <si>
    <t>Escriba el valor por defecto que tiene el subtipo para el campo que aplica.</t>
  </si>
  <si>
    <t>Describa cual es la información a la que hace referfencia el subtipo.</t>
  </si>
  <si>
    <t>Escriba los códigos que utilice el subtipo para diligenciar información.</t>
  </si>
  <si>
    <t>Escriba el nombre completo al que hace referencia el código del subtipo.</t>
  </si>
  <si>
    <t>Describa cual es la información a la que hace referencia el código del subtipo.</t>
  </si>
  <si>
    <t>Sección 7-Ráster</t>
  </si>
  <si>
    <t>Escriba el nombre de la imagen ráster</t>
  </si>
  <si>
    <t>Seleccione, mediante desplegable, el nombre de la dependencia responsable de la imagen ráster</t>
  </si>
  <si>
    <t>Escriba el correo electrónico del líder de unidad responsable de la imagen ráster</t>
  </si>
  <si>
    <t>Describa cuales son las características de la imagen ráster</t>
  </si>
  <si>
    <t>Seleccionee, mediante desplegable, si la imagen ráster puede ser publicada como dato abierto en los portales de la Alcaldía de Medellín.</t>
  </si>
  <si>
    <t xml:space="preserve">Seleccione, mediate desplegable, cómo se categoriza la imagen ráster según lo definido en el capítulo 4.3 de los "Lineamientos sobre adquisición, desarrollo y uso de las Tecnologías de la Información  y las Comunicaciones" elaborado por la Secretaría de Innovación Digital (versión mayo 2021) </t>
  </si>
  <si>
    <t>Escriba las observaciones que considere que son necesarias para documentar el proceso de diligenciamiento de la imagen ráster.</t>
  </si>
  <si>
    <t>Secciones</t>
  </si>
  <si>
    <t>mario.sanchez@medellin.gov.co</t>
  </si>
  <si>
    <t>estado</t>
  </si>
  <si>
    <t>No de admiten dangles ni pseudonodos</t>
  </si>
  <si>
    <t>DomEstado</t>
  </si>
  <si>
    <t>Dominios del campo estado</t>
  </si>
  <si>
    <t>MAGNA-SIRGAS Origen-Nacional</t>
  </si>
  <si>
    <t>23.05.2025</t>
  </si>
  <si>
    <t>anio_construccion</t>
  </si>
  <si>
    <t>direccion</t>
  </si>
  <si>
    <t>Consolidado</t>
  </si>
  <si>
    <t>Para consolidar</t>
  </si>
  <si>
    <t>Para mantenimiento</t>
  </si>
  <si>
    <t>Corresponde a los polígonos que representan los urbanismos tácticos existentes que se encuentran ubicadas en el Distrito de Medellín.</t>
  </si>
  <si>
    <t>Corresponde a la nomenclatura de identificación del urbanismo táctico.</t>
  </si>
  <si>
    <t>Lugar donde se encuentra construido el urbanismo tático.</t>
  </si>
  <si>
    <t>Condición en la que se encuentra actualmente el urbanismo táctico, indicando si se encuentra consolidado, por consolidar, para mantenimiento o para retiro.</t>
  </si>
  <si>
    <t>Año de construcción del urbanismo táctico.</t>
  </si>
  <si>
    <t>Infraestructura del urbanismo táctico construida</t>
  </si>
  <si>
    <t>Infraestructura del urbanismo táctico valorada, en proceso para consolidar</t>
  </si>
  <si>
    <t>Infraestructura del urbanismo táctico consolidada, que requiere mejoras</t>
  </si>
  <si>
    <t>Para retirar</t>
  </si>
  <si>
    <t>Infraestructura del urbanismo táctico no funcional</t>
  </si>
  <si>
    <t>atlas.movilidad.movilidad_humana</t>
  </si>
  <si>
    <t>atlas.movilidad.urbanismo_tactico</t>
  </si>
  <si>
    <t>barrio</t>
  </si>
  <si>
    <t>municipio</t>
  </si>
  <si>
    <t>num_comuna</t>
  </si>
  <si>
    <t>Número de la Comuna donde se encuentran los urbanismos tácticos</t>
  </si>
  <si>
    <t>Barrio donde se encuentran los urbanismos tácticos</t>
  </si>
  <si>
    <t>Municipio donde se encuentran los urbanismos tácticos</t>
  </si>
  <si>
    <t>nombre_urb</t>
  </si>
  <si>
    <t>nom_comuna</t>
  </si>
  <si>
    <t>anio_const</t>
  </si>
  <si>
    <t>Nombre de la comuna donde se encuentran los urbanismos tácticos</t>
  </si>
  <si>
    <t>atlas.movilidad.urbanismos_tacticos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</si>
</sst>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1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/>
      <name val="Calibri Light"/>
      <family val="2"/>
      <scheme val="major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47">
    <xf numFmtId="0" fontId="0" fillId="0" borderId="0" xfId="0"/>
    <xf numFmtId="0" fontId="0" fillId="2" borderId="0" xfId="0" applyFill="1"/>
    <xf numFmtId="0" fontId="0" fillId="4" borderId="0" xfId="0" applyFill="1"/>
    <xf numFmtId="0" fontId="0" fillId="4" borderId="0" xfId="0" applyFill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6" borderId="0" xfId="0" applyFill="1"/>
    <xf numFmtId="0" fontId="2" fillId="6" borderId="0" xfId="0" applyFont="1" applyFill="1"/>
    <xf numFmtId="0" fontId="0" fillId="6" borderId="0" xfId="0" applyFill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0" fontId="0" fillId="6" borderId="1" xfId="0" applyFill="1" applyBorder="1" applyAlignment="1">
      <alignment vertical="center" wrapText="1"/>
    </xf>
    <xf numFmtId="0" fontId="0" fillId="6" borderId="1" xfId="0" applyFill="1" applyBorder="1"/>
    <xf numFmtId="0" fontId="6" fillId="6" borderId="1" xfId="0" applyFont="1" applyFill="1" applyBorder="1" applyAlignment="1">
      <alignment vertical="center"/>
    </xf>
    <xf numFmtId="0" fontId="6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6" borderId="13" xfId="0" applyFill="1" applyBorder="1" applyAlignment="1">
      <alignment vertical="center" wrapText="1"/>
    </xf>
    <xf numFmtId="0" fontId="0" fillId="6" borderId="0" xfId="0" applyFill="1" applyAlignment="1">
      <alignment vertical="center"/>
    </xf>
    <xf numFmtId="0" fontId="0" fillId="6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6" borderId="8" xfId="0" applyFill="1" applyBorder="1" applyAlignment="1">
      <alignment vertical="center"/>
    </xf>
    <xf numFmtId="0" fontId="0" fillId="6" borderId="15" xfId="0" applyFill="1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6" borderId="13" xfId="0" applyFill="1" applyBorder="1"/>
    <xf numFmtId="0" fontId="4" fillId="3" borderId="1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justify" vertical="center"/>
    </xf>
    <xf numFmtId="0" fontId="0" fillId="6" borderId="18" xfId="0" applyFill="1" applyBorder="1" applyAlignment="1">
      <alignment vertical="center"/>
    </xf>
    <xf numFmtId="0" fontId="5" fillId="6" borderId="15" xfId="0" applyFont="1" applyFill="1" applyBorder="1" applyAlignment="1">
      <alignment vertical="center"/>
    </xf>
    <xf numFmtId="0" fontId="4" fillId="3" borderId="11" xfId="0" applyFont="1" applyFill="1" applyBorder="1" applyAlignment="1">
      <alignment horizontal="center" vertical="center"/>
    </xf>
    <xf numFmtId="0" fontId="0" fillId="6" borderId="8" xfId="0" applyFill="1" applyBorder="1"/>
    <xf numFmtId="0" fontId="0" fillId="6" borderId="19" xfId="0" applyFill="1" applyBorder="1"/>
    <xf numFmtId="0" fontId="0" fillId="0" borderId="0" xfId="0" applyAlignment="1">
      <alignment horizontal="center" vertical="center"/>
    </xf>
    <xf numFmtId="0" fontId="3" fillId="3" borderId="22" xfId="0" applyFont="1" applyFill="1" applyBorder="1" applyAlignment="1">
      <alignment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5" xfId="0" applyFont="1" applyFill="1" applyBorder="1" applyAlignment="1">
      <alignment vertical="center" wrapText="1"/>
    </xf>
    <xf numFmtId="0" fontId="0" fillId="6" borderId="0" xfId="0" applyFill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8" xfId="0" applyFont="1" applyBorder="1" applyAlignment="1">
      <alignment vertical="center"/>
    </xf>
    <xf numFmtId="0" fontId="1" fillId="6" borderId="8" xfId="0" applyFont="1" applyFill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15" xfId="0" applyFont="1" applyBorder="1" applyAlignment="1">
      <alignment vertical="center"/>
    </xf>
    <xf numFmtId="0" fontId="1" fillId="6" borderId="15" xfId="0" applyFont="1" applyFill="1" applyBorder="1" applyAlignment="1">
      <alignment vertical="center"/>
    </xf>
    <xf numFmtId="0" fontId="0" fillId="6" borderId="29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3" fontId="0" fillId="6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6" borderId="20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11" fillId="0" borderId="13" xfId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164" fontId="0" fillId="6" borderId="1" xfId="0" applyNumberFormat="1" applyFill="1" applyBorder="1" applyAlignment="1">
      <alignment horizontal="center" vertical="center"/>
    </xf>
    <xf numFmtId="164" fontId="0" fillId="6" borderId="20" xfId="0" applyNumberFormat="1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vertical="center"/>
    </xf>
    <xf numFmtId="0" fontId="16" fillId="6" borderId="1" xfId="0" applyFont="1" applyFill="1" applyBorder="1" applyAlignment="1">
      <alignment vertical="center" wrapText="1"/>
    </xf>
    <xf numFmtId="0" fontId="16" fillId="6" borderId="1" xfId="0" applyFont="1" applyFill="1" applyBorder="1" applyAlignment="1">
      <alignment horizontal="center" vertical="center"/>
    </xf>
    <xf numFmtId="3" fontId="16" fillId="6" borderId="1" xfId="0" applyNumberFormat="1" applyFont="1" applyFill="1" applyBorder="1" applyAlignment="1">
      <alignment vertical="center"/>
    </xf>
    <xf numFmtId="3" fontId="16" fillId="6" borderId="1" xfId="0" applyNumberFormat="1" applyFont="1" applyFill="1" applyBorder="1" applyAlignment="1">
      <alignment vertical="center" wrapText="1"/>
    </xf>
    <xf numFmtId="0" fontId="0" fillId="6" borderId="36" xfId="0" applyFill="1" applyBorder="1" applyAlignment="1">
      <alignment horizontal="center" vertical="center" wrapText="1"/>
    </xf>
    <xf numFmtId="3" fontId="0" fillId="6" borderId="20" xfId="0" applyNumberForma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 wrapText="1"/>
    </xf>
    <xf numFmtId="0" fontId="0" fillId="6" borderId="33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/>
    </xf>
    <xf numFmtId="3" fontId="0" fillId="6" borderId="34" xfId="0" applyNumberFormat="1" applyFill="1" applyBorder="1" applyAlignment="1">
      <alignment horizontal="center" vertical="center"/>
    </xf>
    <xf numFmtId="0" fontId="0" fillId="6" borderId="34" xfId="0" applyFill="1" applyBorder="1" applyAlignment="1">
      <alignment horizontal="center" vertical="center" wrapText="1"/>
    </xf>
    <xf numFmtId="0" fontId="11" fillId="6" borderId="13" xfId="1" applyFill="1" applyBorder="1" applyAlignment="1">
      <alignment horizontal="center" vertical="center"/>
    </xf>
    <xf numFmtId="0" fontId="0" fillId="6" borderId="36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164" fontId="0" fillId="6" borderId="34" xfId="0" applyNumberFormat="1" applyFill="1" applyBorder="1" applyAlignment="1">
      <alignment horizontal="center" vertical="center"/>
    </xf>
    <xf numFmtId="0" fontId="0" fillId="6" borderId="35" xfId="0" applyFill="1" applyBorder="1" applyAlignment="1">
      <alignment horizontal="center" vertical="center" wrapText="1"/>
    </xf>
    <xf numFmtId="0" fontId="0" fillId="6" borderId="38" xfId="0" applyFill="1" applyBorder="1" applyAlignment="1">
      <alignment horizontal="center" vertical="center" wrapText="1"/>
    </xf>
    <xf numFmtId="0" fontId="0" fillId="6" borderId="37" xfId="0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11" fillId="0" borderId="38" xfId="1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11" fillId="0" borderId="37" xfId="1" applyFill="1" applyBorder="1" applyAlignment="1">
      <alignment horizontal="center" vertical="center"/>
    </xf>
    <xf numFmtId="0" fontId="13" fillId="7" borderId="26" xfId="0" applyFont="1" applyFill="1" applyBorder="1" applyAlignment="1">
      <alignment horizontal="center" vertical="center"/>
    </xf>
    <xf numFmtId="0" fontId="13" fillId="7" borderId="30" xfId="0" applyFont="1" applyFill="1" applyBorder="1" applyAlignment="1">
      <alignment horizontal="center" vertical="center"/>
    </xf>
    <xf numFmtId="0" fontId="13" fillId="7" borderId="3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9" fillId="6" borderId="19" xfId="0" applyFont="1" applyFill="1" applyBorder="1" applyAlignment="1">
      <alignment horizontal="center" vertical="top"/>
    </xf>
    <xf numFmtId="0" fontId="9" fillId="6" borderId="28" xfId="0" applyFont="1" applyFill="1" applyBorder="1" applyAlignment="1">
      <alignment horizontal="center" vertical="top"/>
    </xf>
    <xf numFmtId="0" fontId="9" fillId="6" borderId="18" xfId="0" applyFont="1" applyFill="1" applyBorder="1" applyAlignment="1">
      <alignment horizontal="center" vertical="top"/>
    </xf>
    <xf numFmtId="0" fontId="9" fillId="6" borderId="11" xfId="0" applyFont="1" applyFill="1" applyBorder="1" applyAlignment="1">
      <alignment horizontal="center" vertical="top"/>
    </xf>
    <xf numFmtId="0" fontId="9" fillId="6" borderId="10" xfId="0" applyFont="1" applyFill="1" applyBorder="1" applyAlignment="1">
      <alignment horizontal="center" vertical="top"/>
    </xf>
    <xf numFmtId="0" fontId="9" fillId="6" borderId="12" xfId="0" applyFont="1" applyFill="1" applyBorder="1" applyAlignment="1">
      <alignment horizontal="center" vertical="top"/>
    </xf>
    <xf numFmtId="0" fontId="9" fillId="7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9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14" fillId="7" borderId="10" xfId="0" applyFont="1" applyFill="1" applyBorder="1" applyAlignment="1">
      <alignment horizontal="center" vertical="center"/>
    </xf>
    <xf numFmtId="0" fontId="9" fillId="6" borderId="19" xfId="0" applyFon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9" fillId="6" borderId="9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14" fillId="7" borderId="6" xfId="0" applyFont="1" applyFill="1" applyBorder="1" applyAlignment="1">
      <alignment horizontal="center" vertical="center"/>
    </xf>
    <xf numFmtId="0" fontId="14" fillId="7" borderId="7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6" fillId="8" borderId="26" xfId="0" applyFont="1" applyFill="1" applyBorder="1" applyAlignment="1">
      <alignment horizontal="center" vertical="center" wrapText="1"/>
    </xf>
    <xf numFmtId="0" fontId="6" fillId="8" borderId="27" xfId="0" applyFont="1" applyFill="1" applyBorder="1" applyAlignment="1">
      <alignment horizontal="center" vertical="center" wrapText="1"/>
    </xf>
    <xf numFmtId="0" fontId="14" fillId="7" borderId="13" xfId="0" applyFont="1" applyFill="1" applyBorder="1" applyAlignment="1">
      <alignment horizontal="center" vertical="center"/>
    </xf>
    <xf numFmtId="0" fontId="14" fillId="7" borderId="14" xfId="0" applyFont="1" applyFill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0" fontId="10" fillId="7" borderId="13" xfId="0" applyFont="1" applyFill="1" applyBorder="1" applyAlignment="1">
      <alignment horizontal="center" vertical="center" wrapText="1"/>
    </xf>
    <xf numFmtId="0" fontId="10" fillId="7" borderId="14" xfId="0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6" borderId="39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59">
    <dxf>
      <font>
        <strike val="0"/>
        <outline val="0"/>
        <shadow val="0"/>
        <vertAlign val="baseline"/>
        <sz val="12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alignment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3" tint="0.399975585192419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2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  <name val="Calibri"/>
        <family val="2"/>
        <scheme val="minor"/>
      </font>
      <numFmt numFmtId="164" formatCode="dd\-mm\-yy;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2"/>
        <name val="Calibri"/>
        <family val="2"/>
        <scheme val="minor"/>
      </font>
      <alignment horizontal="center" textRotation="0" indent="0" justifyLastLine="0" shrinkToFit="0" readingOrder="0"/>
    </dxf>
    <dxf>
      <border outline="0">
        <bottom style="medium">
          <color indexed="64"/>
        </bottom>
      </border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439210</xdr:colOff>
      <xdr:row>0</xdr:row>
      <xdr:rowOff>35719</xdr:rowOff>
    </xdr:from>
    <xdr:to>
      <xdr:col>24</xdr:col>
      <xdr:colOff>1709649</xdr:colOff>
      <xdr:row>1</xdr:row>
      <xdr:rowOff>547687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86135A9-B499-40F7-954B-048A7EE3DDA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49335" y="35719"/>
          <a:ext cx="1270439" cy="8929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690562</xdr:colOff>
      <xdr:row>0</xdr:row>
      <xdr:rowOff>59532</xdr:rowOff>
    </xdr:from>
    <xdr:to>
      <xdr:col>7</xdr:col>
      <xdr:colOff>1961001</xdr:colOff>
      <xdr:row>1</xdr:row>
      <xdr:rowOff>571500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BC4579-49A2-4365-A9FB-D92BC0868CCE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9968" y="59532"/>
          <a:ext cx="1270439" cy="8929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190496</xdr:colOff>
      <xdr:row>0</xdr:row>
      <xdr:rowOff>59530</xdr:rowOff>
    </xdr:from>
    <xdr:to>
      <xdr:col>7</xdr:col>
      <xdr:colOff>1460935</xdr:colOff>
      <xdr:row>1</xdr:row>
      <xdr:rowOff>571498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F0EA38-CDDC-42B1-BFEB-410BADC69D23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9902" y="59530"/>
          <a:ext cx="1270439" cy="8929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750089</xdr:colOff>
      <xdr:row>0</xdr:row>
      <xdr:rowOff>71436</xdr:rowOff>
    </xdr:from>
    <xdr:to>
      <xdr:col>7</xdr:col>
      <xdr:colOff>2020528</xdr:colOff>
      <xdr:row>1</xdr:row>
      <xdr:rowOff>583404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D2C0E7-6C77-455D-B19C-A3FF6F32324F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0277" y="71436"/>
          <a:ext cx="1270439" cy="89296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2183606</xdr:colOff>
      <xdr:row>5</xdr:row>
      <xdr:rowOff>388144</xdr:rowOff>
    </xdr:from>
    <xdr:to>
      <xdr:col>3</xdr:col>
      <xdr:colOff>1507331</xdr:colOff>
      <xdr:row>5</xdr:row>
      <xdr:rowOff>492919</xdr:rowOff>
    </xdr:to>
    <xdr:sp macro="" textlink="">
      <xdr:nvSpPr>
        <xdr:cNvPr id="2" name="Flecha: a la derecha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3481387" y="1674019"/>
          <a:ext cx="1538288" cy="104775"/>
        </a:xfrm>
        <a:prstGeom prst="rightArrow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4</xdr:col>
      <xdr:colOff>9525</xdr:colOff>
      <xdr:row>5</xdr:row>
      <xdr:rowOff>0</xdr:rowOff>
    </xdr:from>
    <xdr:to>
      <xdr:col>4</xdr:col>
      <xdr:colOff>180975</xdr:colOff>
      <xdr:row>5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  <a:ext uri="{147F2762-F138-4A5C-976F-8EAC2B608ADB}">
              <a16:predDERef xmlns:a16="http://schemas.microsoft.com/office/drawing/2014/main" pre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0" y="1285875"/>
          <a:ext cx="171450" cy="1714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9</xdr:col>
      <xdr:colOff>423317</xdr:colOff>
      <xdr:row>8</xdr:row>
      <xdr:rowOff>50765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Solo para uso de Esri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Diccionario" displayName="Diccionario" ref="B9:Y17" totalsRowShown="0" headerRowDxfId="58" dataDxfId="56" headerRowBorderDxfId="57" tableBorderDxfId="55">
  <autoFilter ref="B9:Y17" xr:uid="{00000000-0009-0000-0100-000003000000}"/>
  <tableColumns count="24">
    <tableColumn id="1" xr3:uid="{00000000-0010-0000-0000-000001000000}" name="Feature dataset" dataDxfId="7"/>
    <tableColumn id="2" xr3:uid="{00000000-0010-0000-0000-000002000000}" name="Nombre del feature class" dataDxfId="6"/>
    <tableColumn id="3" xr3:uid="{00000000-0010-0000-0000-000003000000}" name="Alias FC" dataDxfId="5"/>
    <tableColumn id="4" xr3:uid="{00000000-0010-0000-0000-000004000000}" name="Geometría / Tipo Dato" dataDxfId="4"/>
    <tableColumn id="5" xr3:uid="{00000000-0010-0000-0000-000005000000}" name="Cantidad de elementos" dataDxfId="3"/>
    <tableColumn id="6" xr3:uid="{00000000-0010-0000-0000-000006000000}" name="Descripción" dataDxfId="2"/>
    <tableColumn id="7" xr3:uid="{00000000-0010-0000-0000-000007000000}" name="Dependencia  " dataDxfId="1"/>
    <tableColumn id="8" xr3:uid="{00000000-0010-0000-0000-000008000000}" name="Correo de contacto" dataDxfId="0"/>
    <tableColumn id="9" xr3:uid="{00000000-0010-0000-0000-000009000000}" name="Sistema de coordenadas" dataDxfId="54"/>
    <tableColumn id="10" xr3:uid="{00000000-0010-0000-0000-00000A000000}" name="Fecha de elaboración" dataDxfId="53"/>
    <tableColumn id="11" xr3:uid="{00000000-0010-0000-0000-00000B000000}" name="Topología" dataDxfId="52"/>
    <tableColumn id="12" xr3:uid="{00000000-0010-0000-0000-00000C000000}" name="Reglas topológicas" dataDxfId="51"/>
    <tableColumn id="13" xr3:uid="{00000000-0010-0000-0000-00000D000000}" name="Excepciones" dataDxfId="50"/>
    <tableColumn id="14" xr3:uid="{00000000-0010-0000-0000-00000E000000}" name="Nombre del campo" dataDxfId="49"/>
    <tableColumn id="15" xr3:uid="{00000000-0010-0000-0000-00000F000000}" name="Tipo de dato" dataDxfId="48"/>
    <tableColumn id="16" xr3:uid="{00000000-0010-0000-0000-000010000000}" name="Longitud dato" dataDxfId="47"/>
    <tableColumn id="17" xr3:uid="{00000000-0010-0000-0000-000011000000}" name="Alias Campo" dataDxfId="46"/>
    <tableColumn id="18" xr3:uid="{00000000-0010-0000-0000-000012000000}" name="Descripción del campo" dataDxfId="45"/>
    <tableColumn id="19" xr3:uid="{00000000-0010-0000-0000-000013000000}" name="Acepta nulos" dataDxfId="44"/>
    <tableColumn id="20" xr3:uid="{00000000-0010-0000-0000-000014000000}" name="Subtipo/Dominio" dataDxfId="43"/>
    <tableColumn id="21" xr3:uid="{00000000-0010-0000-0000-000015000000}" name="Feature Class_x000a_publicable" dataDxfId="42"/>
    <tableColumn id="22" xr3:uid="{00000000-0010-0000-0000-000016000000}" name="Campo publicable" dataDxfId="41"/>
    <tableColumn id="23" xr3:uid="{00000000-0010-0000-0000-000017000000}" name="Clasificación" dataDxfId="40"/>
    <tableColumn id="24" xr3:uid="{00000000-0010-0000-0000-000018000000}" name="Observaciones" dataDxfId="39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Dominios" displayName="Dominios" ref="B9:H13" totalsRowShown="0" headerRowDxfId="38" headerRowBorderDxfId="37" tableBorderDxfId="36">
  <autoFilter ref="B9:H13" xr:uid="{00000000-0009-0000-0100-000001000000}"/>
  <tableColumns count="7">
    <tableColumn id="1" xr3:uid="{00000000-0010-0000-0100-000001000000}" name="Nombre dominio" dataDxfId="35"/>
    <tableColumn id="2" xr3:uid="{00000000-0010-0000-0100-000002000000}" name="Tipo dato" dataDxfId="34"/>
    <tableColumn id="3" xr3:uid="{00000000-0010-0000-0100-000003000000}" name="Valor por defecto" dataDxfId="33"/>
    <tableColumn id="4" xr3:uid="{00000000-0010-0000-0100-000004000000}" name="Descripción" dataDxfId="32"/>
    <tableColumn id="5" xr3:uid="{00000000-0010-0000-0100-000005000000}" name="Código" dataDxfId="31"/>
    <tableColumn id="6" xr3:uid="{00000000-0010-0000-0100-000006000000}" name="Nombre" dataDxfId="30"/>
    <tableColumn id="7" xr3:uid="{00000000-0010-0000-0100-000007000000}" name="Descripción Código" dataDxfId="29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Subtipos" displayName="Subtipos" ref="B9:H31" totalsRowShown="0" headerRowDxfId="28" headerRowBorderDxfId="27" tableBorderDxfId="26" totalsRowBorderDxfId="25">
  <autoFilter ref="B9:H31" xr:uid="{00000000-0009-0000-0100-000002000000}"/>
  <tableColumns count="7">
    <tableColumn id="1" xr3:uid="{00000000-0010-0000-0200-000001000000}" name="Nombre de subtipo"/>
    <tableColumn id="2" xr3:uid="{00000000-0010-0000-0200-000002000000}" name="Tipo dato" dataDxfId="24"/>
    <tableColumn id="3" xr3:uid="{00000000-0010-0000-0200-000003000000}" name="Valor por defecto" dataDxfId="23"/>
    <tableColumn id="4" xr3:uid="{00000000-0010-0000-0200-000004000000}" name="Descripción" dataDxfId="22"/>
    <tableColumn id="5" xr3:uid="{00000000-0010-0000-0200-000005000000}" name="Código" dataDxfId="21"/>
    <tableColumn id="6" xr3:uid="{00000000-0010-0000-0200-000006000000}" name="Nombre" dataDxfId="20"/>
    <tableColumn id="7" xr3:uid="{00000000-0010-0000-0200-000007000000}" name="Descripción Código" dataDxfId="19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B9:H10" totalsRowShown="0" headerRowDxfId="18" dataDxfId="16" headerRowBorderDxfId="17" tableBorderDxfId="15">
  <autoFilter ref="B9:H10" xr:uid="{00000000-0009-0000-0100-000004000000}"/>
  <tableColumns count="7">
    <tableColumn id="1" xr3:uid="{00000000-0010-0000-0300-000001000000}" name="Nombre imagen" dataDxfId="14"/>
    <tableColumn id="2" xr3:uid="{00000000-0010-0000-0300-000002000000}" name="Dependencia  " dataDxfId="13"/>
    <tableColumn id="3" xr3:uid="{00000000-0010-0000-0300-000003000000}" name="Correo de contacto" dataDxfId="12"/>
    <tableColumn id="4" xr3:uid="{00000000-0010-0000-0300-000004000000}" name="Descripción" dataDxfId="11"/>
    <tableColumn id="5" xr3:uid="{00000000-0010-0000-0300-000005000000}" name="Imagen publicable" dataDxfId="10"/>
    <tableColumn id="6" xr3:uid="{00000000-0010-0000-0300-000006000000}" name="Clasificación" dataDxfId="9"/>
    <tableColumn id="7" xr3:uid="{00000000-0010-0000-0300-000007000000}" name="Observaciones" dataDxfId="8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17"/>
  <sheetViews>
    <sheetView tabSelected="1" zoomScale="70" zoomScaleNormal="70" workbookViewId="0">
      <selection activeCell="D10" sqref="D10"/>
    </sheetView>
  </sheetViews>
  <sheetFormatPr baseColWidth="10" defaultColWidth="10.8984375" defaultRowHeight="15.6" x14ac:dyDescent="0.3"/>
  <cols>
    <col min="1" max="1" width="3.3984375" style="7" customWidth="1"/>
    <col min="2" max="2" width="35.3984375" style="7" customWidth="1"/>
    <col min="3" max="3" width="41.19921875" style="7" customWidth="1"/>
    <col min="4" max="4" width="32.296875" style="42" customWidth="1"/>
    <col min="5" max="5" width="23.09765625" style="9" customWidth="1"/>
    <col min="6" max="6" width="23.8984375" style="9" customWidth="1"/>
    <col min="7" max="7" width="32.3984375" style="7" customWidth="1"/>
    <col min="8" max="8" width="36.5" style="7" customWidth="1"/>
    <col min="9" max="9" width="32.3984375" style="7" customWidth="1"/>
    <col min="10" max="10" width="28.296875" style="7" bestFit="1" customWidth="1"/>
    <col min="11" max="11" width="22.5" style="9" customWidth="1"/>
    <col min="12" max="12" width="12.09765625" style="9" customWidth="1"/>
    <col min="13" max="13" width="22.59765625" style="7" customWidth="1"/>
    <col min="14" max="14" width="18.8984375" style="7" customWidth="1"/>
    <col min="15" max="15" width="29.5" style="7" customWidth="1"/>
    <col min="16" max="16" width="22.8984375" style="7" bestFit="1" customWidth="1"/>
    <col min="17" max="17" width="15.5" style="7" customWidth="1"/>
    <col min="18" max="18" width="29.59765625" style="7" customWidth="1"/>
    <col min="19" max="19" width="34.09765625" style="7" bestFit="1" customWidth="1"/>
    <col min="20" max="20" width="15" style="7" customWidth="1"/>
    <col min="21" max="21" width="23.3984375" style="7" bestFit="1" customWidth="1"/>
    <col min="22" max="22" width="15.8984375" style="42" bestFit="1" customWidth="1"/>
    <col min="23" max="23" width="19.3984375" style="42" customWidth="1"/>
    <col min="24" max="24" width="27.8984375" style="42" customWidth="1"/>
    <col min="25" max="25" width="28.09765625" style="20" customWidth="1"/>
    <col min="26" max="16384" width="10.8984375" style="7"/>
  </cols>
  <sheetData>
    <row r="1" spans="2:26" ht="30" customHeight="1" x14ac:dyDescent="0.3">
      <c r="B1" s="103" t="s">
        <v>0</v>
      </c>
      <c r="C1" s="104"/>
      <c r="D1" s="107" t="s">
        <v>1</v>
      </c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9"/>
      <c r="Y1" s="105"/>
    </row>
    <row r="2" spans="2:26" ht="50.1" customHeight="1" x14ac:dyDescent="0.3">
      <c r="B2" s="103" t="s">
        <v>2</v>
      </c>
      <c r="C2" s="104"/>
      <c r="D2" s="110" t="s">
        <v>3</v>
      </c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2"/>
      <c r="Y2" s="106"/>
    </row>
    <row r="3" spans="2:26" ht="10.5" customHeight="1" x14ac:dyDescent="0.3"/>
    <row r="4" spans="2:26" ht="18.75" customHeight="1" x14ac:dyDescent="0.3">
      <c r="B4" s="113" t="s">
        <v>4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</row>
    <row r="5" spans="2:26" ht="9" customHeight="1" x14ac:dyDescent="0.3"/>
    <row r="6" spans="2:26" ht="18.75" customHeight="1" x14ac:dyDescent="0.35">
      <c r="B6" s="115" t="s">
        <v>5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</row>
    <row r="7" spans="2:26" ht="7.5" customHeight="1" thickBot="1" x14ac:dyDescent="0.35"/>
    <row r="8" spans="2:26" ht="29.1" customHeight="1" thickBot="1" x14ac:dyDescent="0.35">
      <c r="B8" s="100" t="s">
        <v>6</v>
      </c>
      <c r="C8" s="101"/>
      <c r="D8" s="101"/>
      <c r="E8" s="101"/>
      <c r="F8" s="101"/>
      <c r="G8" s="101"/>
      <c r="H8" s="101"/>
      <c r="I8" s="102"/>
      <c r="J8" s="100" t="s">
        <v>7</v>
      </c>
      <c r="K8" s="101"/>
      <c r="L8" s="101"/>
      <c r="M8" s="101"/>
      <c r="N8" s="102"/>
      <c r="O8" s="100" t="s">
        <v>8</v>
      </c>
      <c r="P8" s="101"/>
      <c r="Q8" s="101"/>
      <c r="R8" s="101"/>
      <c r="S8" s="101"/>
      <c r="T8" s="101"/>
      <c r="U8" s="102"/>
      <c r="V8" s="100" t="s">
        <v>9</v>
      </c>
      <c r="W8" s="101"/>
      <c r="X8" s="101"/>
      <c r="Y8" s="102"/>
    </row>
    <row r="9" spans="2:26" ht="38.1" customHeight="1" thickBot="1" x14ac:dyDescent="0.35">
      <c r="B9" s="67" t="s">
        <v>10</v>
      </c>
      <c r="C9" s="63" t="s">
        <v>11</v>
      </c>
      <c r="D9" s="63" t="s">
        <v>12</v>
      </c>
      <c r="E9" s="63" t="s">
        <v>13</v>
      </c>
      <c r="F9" s="63" t="s">
        <v>14</v>
      </c>
      <c r="G9" s="63" t="s">
        <v>15</v>
      </c>
      <c r="H9" s="68" t="s">
        <v>16</v>
      </c>
      <c r="I9" s="69" t="s">
        <v>17</v>
      </c>
      <c r="J9" s="70" t="s">
        <v>18</v>
      </c>
      <c r="K9" s="63" t="s">
        <v>19</v>
      </c>
      <c r="L9" s="63" t="s">
        <v>20</v>
      </c>
      <c r="M9" s="63" t="s">
        <v>21</v>
      </c>
      <c r="N9" s="63" t="s">
        <v>22</v>
      </c>
      <c r="O9" s="70" t="s">
        <v>23</v>
      </c>
      <c r="P9" s="63" t="s">
        <v>24</v>
      </c>
      <c r="Q9" s="63" t="s">
        <v>25</v>
      </c>
      <c r="R9" s="63" t="s">
        <v>26</v>
      </c>
      <c r="S9" s="63" t="s">
        <v>27</v>
      </c>
      <c r="T9" s="63" t="s">
        <v>28</v>
      </c>
      <c r="U9" s="69" t="s">
        <v>29</v>
      </c>
      <c r="V9" s="70" t="s">
        <v>30</v>
      </c>
      <c r="W9" s="70" t="s">
        <v>31</v>
      </c>
      <c r="X9" s="63" t="s">
        <v>32</v>
      </c>
      <c r="Y9" s="68" t="s">
        <v>33</v>
      </c>
    </row>
    <row r="10" spans="2:26" ht="76.8" customHeight="1" x14ac:dyDescent="0.3">
      <c r="B10" s="76" t="s">
        <v>190</v>
      </c>
      <c r="C10" s="66" t="s">
        <v>202</v>
      </c>
      <c r="D10" s="66" t="s">
        <v>191</v>
      </c>
      <c r="E10" s="66" t="s">
        <v>69</v>
      </c>
      <c r="F10" s="77">
        <v>120</v>
      </c>
      <c r="G10" s="56" t="s">
        <v>180</v>
      </c>
      <c r="H10" s="56" t="s">
        <v>96</v>
      </c>
      <c r="I10" s="141" t="s">
        <v>168</v>
      </c>
      <c r="J10" s="144" t="s">
        <v>173</v>
      </c>
      <c r="K10" s="65" t="s">
        <v>174</v>
      </c>
      <c r="L10" s="66" t="s">
        <v>58</v>
      </c>
      <c r="M10" s="56" t="s">
        <v>170</v>
      </c>
      <c r="N10" s="88" t="s">
        <v>123</v>
      </c>
      <c r="O10" s="90" t="s">
        <v>198</v>
      </c>
      <c r="P10" s="66" t="s">
        <v>56</v>
      </c>
      <c r="Q10" s="66">
        <v>100</v>
      </c>
      <c r="R10" s="91" t="s">
        <v>198</v>
      </c>
      <c r="S10" s="92" t="s">
        <v>181</v>
      </c>
      <c r="T10" s="66" t="s">
        <v>65</v>
      </c>
      <c r="U10" s="97"/>
      <c r="V10" s="84" t="s">
        <v>57</v>
      </c>
      <c r="W10" s="66" t="s">
        <v>57</v>
      </c>
      <c r="X10" s="66" t="s">
        <v>72</v>
      </c>
      <c r="Y10" s="58"/>
      <c r="Z10" s="20"/>
    </row>
    <row r="11" spans="2:26" ht="62.4" x14ac:dyDescent="0.3">
      <c r="B11" s="78" t="s">
        <v>190</v>
      </c>
      <c r="C11" s="10" t="s">
        <v>202</v>
      </c>
      <c r="D11" s="10" t="s">
        <v>191</v>
      </c>
      <c r="E11" s="10" t="s">
        <v>69</v>
      </c>
      <c r="F11" s="54">
        <v>120</v>
      </c>
      <c r="G11" s="60" t="s">
        <v>180</v>
      </c>
      <c r="H11" s="60" t="s">
        <v>96</v>
      </c>
      <c r="I11" s="142" t="s">
        <v>168</v>
      </c>
      <c r="J11" s="145" t="s">
        <v>173</v>
      </c>
      <c r="K11" s="64" t="s">
        <v>174</v>
      </c>
      <c r="L11" s="10" t="s">
        <v>58</v>
      </c>
      <c r="M11" s="60" t="s">
        <v>170</v>
      </c>
      <c r="N11" s="57" t="s">
        <v>123</v>
      </c>
      <c r="O11" s="93" t="s">
        <v>176</v>
      </c>
      <c r="P11" s="10" t="s">
        <v>56</v>
      </c>
      <c r="Q11" s="10">
        <v>100</v>
      </c>
      <c r="R11" s="55" t="s">
        <v>176</v>
      </c>
      <c r="S11" s="62" t="s">
        <v>182</v>
      </c>
      <c r="T11" s="10" t="s">
        <v>65</v>
      </c>
      <c r="U11" s="59"/>
      <c r="V11" s="53" t="s">
        <v>57</v>
      </c>
      <c r="W11" s="10" t="s">
        <v>57</v>
      </c>
      <c r="X11" s="10" t="s">
        <v>72</v>
      </c>
      <c r="Y11" s="61"/>
      <c r="Z11" s="20"/>
    </row>
    <row r="12" spans="2:26" ht="62.4" x14ac:dyDescent="0.3">
      <c r="B12" s="78" t="s">
        <v>190</v>
      </c>
      <c r="C12" s="10" t="s">
        <v>202</v>
      </c>
      <c r="D12" s="10" t="s">
        <v>191</v>
      </c>
      <c r="E12" s="10" t="s">
        <v>69</v>
      </c>
      <c r="F12" s="54">
        <v>120</v>
      </c>
      <c r="G12" s="60" t="s">
        <v>180</v>
      </c>
      <c r="H12" s="60" t="s">
        <v>96</v>
      </c>
      <c r="I12" s="142" t="s">
        <v>168</v>
      </c>
      <c r="J12" s="145" t="s">
        <v>173</v>
      </c>
      <c r="K12" s="64" t="s">
        <v>174</v>
      </c>
      <c r="L12" s="10" t="s">
        <v>58</v>
      </c>
      <c r="M12" s="60" t="s">
        <v>170</v>
      </c>
      <c r="N12" s="57" t="s">
        <v>123</v>
      </c>
      <c r="O12" s="53" t="s">
        <v>199</v>
      </c>
      <c r="P12" s="10" t="s">
        <v>56</v>
      </c>
      <c r="Q12" s="10">
        <v>50</v>
      </c>
      <c r="R12" s="10" t="s">
        <v>199</v>
      </c>
      <c r="S12" s="60" t="s">
        <v>201</v>
      </c>
      <c r="T12" s="10" t="s">
        <v>65</v>
      </c>
      <c r="U12" s="83"/>
      <c r="V12" s="53" t="s">
        <v>57</v>
      </c>
      <c r="W12" s="10" t="s">
        <v>57</v>
      </c>
      <c r="X12" s="10" t="s">
        <v>72</v>
      </c>
      <c r="Y12" s="94"/>
      <c r="Z12" s="20"/>
    </row>
    <row r="13" spans="2:26" ht="62.4" x14ac:dyDescent="0.3">
      <c r="B13" s="78" t="s">
        <v>190</v>
      </c>
      <c r="C13" s="10" t="s">
        <v>202</v>
      </c>
      <c r="D13" s="10" t="s">
        <v>191</v>
      </c>
      <c r="E13" s="10" t="s">
        <v>69</v>
      </c>
      <c r="F13" s="54">
        <v>120</v>
      </c>
      <c r="G13" s="60" t="s">
        <v>180</v>
      </c>
      <c r="H13" s="60" t="s">
        <v>96</v>
      </c>
      <c r="I13" s="142" t="s">
        <v>168</v>
      </c>
      <c r="J13" s="145" t="s">
        <v>173</v>
      </c>
      <c r="K13" s="64" t="s">
        <v>174</v>
      </c>
      <c r="L13" s="10" t="s">
        <v>58</v>
      </c>
      <c r="M13" s="60" t="s">
        <v>170</v>
      </c>
      <c r="N13" s="57" t="s">
        <v>123</v>
      </c>
      <c r="O13" s="53" t="s">
        <v>192</v>
      </c>
      <c r="P13" s="10" t="s">
        <v>56</v>
      </c>
      <c r="Q13" s="10">
        <v>50</v>
      </c>
      <c r="R13" s="10" t="s">
        <v>192</v>
      </c>
      <c r="S13" s="60" t="s">
        <v>196</v>
      </c>
      <c r="T13" s="10" t="s">
        <v>65</v>
      </c>
      <c r="U13" s="98"/>
      <c r="V13" s="53" t="s">
        <v>57</v>
      </c>
      <c r="W13" s="10" t="s">
        <v>65</v>
      </c>
      <c r="X13" s="10" t="s">
        <v>77</v>
      </c>
      <c r="Y13" s="94"/>
    </row>
    <row r="14" spans="2:26" ht="62.4" x14ac:dyDescent="0.3">
      <c r="B14" s="78" t="s">
        <v>190</v>
      </c>
      <c r="C14" s="10" t="s">
        <v>202</v>
      </c>
      <c r="D14" s="10" t="s">
        <v>191</v>
      </c>
      <c r="E14" s="10" t="s">
        <v>69</v>
      </c>
      <c r="F14" s="54">
        <v>120</v>
      </c>
      <c r="G14" s="60" t="s">
        <v>180</v>
      </c>
      <c r="H14" s="60" t="s">
        <v>96</v>
      </c>
      <c r="I14" s="142" t="s">
        <v>168</v>
      </c>
      <c r="J14" s="145" t="s">
        <v>173</v>
      </c>
      <c r="K14" s="64" t="s">
        <v>174</v>
      </c>
      <c r="L14" s="10" t="s">
        <v>58</v>
      </c>
      <c r="M14" s="60" t="s">
        <v>170</v>
      </c>
      <c r="N14" s="57" t="s">
        <v>123</v>
      </c>
      <c r="O14" s="53" t="s">
        <v>193</v>
      </c>
      <c r="P14" s="10" t="s">
        <v>56</v>
      </c>
      <c r="Q14" s="10">
        <v>50</v>
      </c>
      <c r="R14" s="10" t="s">
        <v>193</v>
      </c>
      <c r="S14" s="60" t="s">
        <v>197</v>
      </c>
      <c r="T14" s="10" t="s">
        <v>65</v>
      </c>
      <c r="U14" s="98"/>
      <c r="V14" s="53" t="s">
        <v>57</v>
      </c>
      <c r="W14" s="10" t="s">
        <v>65</v>
      </c>
      <c r="X14" s="10" t="s">
        <v>77</v>
      </c>
      <c r="Y14" s="94"/>
    </row>
    <row r="15" spans="2:26" ht="78" x14ac:dyDescent="0.3">
      <c r="B15" s="78" t="s">
        <v>190</v>
      </c>
      <c r="C15" s="10" t="s">
        <v>202</v>
      </c>
      <c r="D15" s="10" t="s">
        <v>191</v>
      </c>
      <c r="E15" s="10" t="s">
        <v>69</v>
      </c>
      <c r="F15" s="54">
        <v>120</v>
      </c>
      <c r="G15" s="60" t="s">
        <v>180</v>
      </c>
      <c r="H15" s="60" t="s">
        <v>96</v>
      </c>
      <c r="I15" s="142" t="s">
        <v>168</v>
      </c>
      <c r="J15" s="145" t="s">
        <v>173</v>
      </c>
      <c r="K15" s="64" t="s">
        <v>174</v>
      </c>
      <c r="L15" s="10" t="s">
        <v>58</v>
      </c>
      <c r="M15" s="60" t="s">
        <v>170</v>
      </c>
      <c r="N15" s="57" t="s">
        <v>123</v>
      </c>
      <c r="O15" s="93" t="s">
        <v>169</v>
      </c>
      <c r="P15" s="10" t="s">
        <v>56</v>
      </c>
      <c r="Q15" s="10">
        <v>50</v>
      </c>
      <c r="R15" s="55" t="s">
        <v>169</v>
      </c>
      <c r="S15" s="62" t="s">
        <v>183</v>
      </c>
      <c r="T15" s="10" t="s">
        <v>65</v>
      </c>
      <c r="U15" s="83" t="s">
        <v>171</v>
      </c>
      <c r="V15" s="53" t="s">
        <v>57</v>
      </c>
      <c r="W15" s="10" t="s">
        <v>65</v>
      </c>
      <c r="X15" s="10" t="s">
        <v>72</v>
      </c>
      <c r="Y15" s="61"/>
      <c r="Z15" s="20"/>
    </row>
    <row r="16" spans="2:26" ht="62.4" x14ac:dyDescent="0.3">
      <c r="B16" s="78" t="s">
        <v>190</v>
      </c>
      <c r="C16" s="10" t="s">
        <v>202</v>
      </c>
      <c r="D16" s="10" t="s">
        <v>191</v>
      </c>
      <c r="E16" s="10" t="s">
        <v>69</v>
      </c>
      <c r="F16" s="54">
        <v>120</v>
      </c>
      <c r="G16" s="60" t="s">
        <v>180</v>
      </c>
      <c r="H16" s="60" t="s">
        <v>96</v>
      </c>
      <c r="I16" s="142" t="s">
        <v>168</v>
      </c>
      <c r="J16" s="145" t="s">
        <v>173</v>
      </c>
      <c r="K16" s="64" t="s">
        <v>174</v>
      </c>
      <c r="L16" s="10" t="s">
        <v>58</v>
      </c>
      <c r="M16" s="60" t="s">
        <v>170</v>
      </c>
      <c r="N16" s="57" t="s">
        <v>123</v>
      </c>
      <c r="O16" s="53" t="s">
        <v>194</v>
      </c>
      <c r="P16" s="10" t="s">
        <v>56</v>
      </c>
      <c r="Q16" s="10">
        <v>50</v>
      </c>
      <c r="R16" s="10" t="s">
        <v>194</v>
      </c>
      <c r="S16" s="60" t="s">
        <v>195</v>
      </c>
      <c r="T16" s="10" t="s">
        <v>65</v>
      </c>
      <c r="U16" s="98"/>
      <c r="V16" s="53" t="s">
        <v>57</v>
      </c>
      <c r="W16" s="10" t="s">
        <v>65</v>
      </c>
      <c r="X16" s="10" t="s">
        <v>77</v>
      </c>
      <c r="Y16" s="94"/>
    </row>
    <row r="17" spans="2:26" ht="63" thickBot="1" x14ac:dyDescent="0.35">
      <c r="B17" s="79" t="s">
        <v>190</v>
      </c>
      <c r="C17" s="80" t="s">
        <v>202</v>
      </c>
      <c r="D17" s="80" t="s">
        <v>191</v>
      </c>
      <c r="E17" s="80" t="s">
        <v>69</v>
      </c>
      <c r="F17" s="81">
        <v>120</v>
      </c>
      <c r="G17" s="82" t="s">
        <v>180</v>
      </c>
      <c r="H17" s="82" t="s">
        <v>96</v>
      </c>
      <c r="I17" s="143" t="s">
        <v>168</v>
      </c>
      <c r="J17" s="146" t="s">
        <v>173</v>
      </c>
      <c r="K17" s="86" t="s">
        <v>174</v>
      </c>
      <c r="L17" s="80" t="s">
        <v>58</v>
      </c>
      <c r="M17" s="82" t="s">
        <v>170</v>
      </c>
      <c r="N17" s="89" t="s">
        <v>123</v>
      </c>
      <c r="O17" s="95" t="s">
        <v>200</v>
      </c>
      <c r="P17" s="80" t="s">
        <v>56</v>
      </c>
      <c r="Q17" s="80">
        <v>50</v>
      </c>
      <c r="R17" s="96" t="s">
        <v>175</v>
      </c>
      <c r="S17" s="96" t="s">
        <v>184</v>
      </c>
      <c r="T17" s="80" t="s">
        <v>65</v>
      </c>
      <c r="U17" s="99"/>
      <c r="V17" s="85" t="s">
        <v>57</v>
      </c>
      <c r="W17" s="80" t="s">
        <v>65</v>
      </c>
      <c r="X17" s="80" t="s">
        <v>81</v>
      </c>
      <c r="Y17" s="87"/>
      <c r="Z17" s="20"/>
    </row>
  </sheetData>
  <mergeCells count="11">
    <mergeCell ref="B8:I8"/>
    <mergeCell ref="V8:Y8"/>
    <mergeCell ref="O8:U8"/>
    <mergeCell ref="J8:N8"/>
    <mergeCell ref="B1:C1"/>
    <mergeCell ref="B2:C2"/>
    <mergeCell ref="Y1:Y2"/>
    <mergeCell ref="D1:X1"/>
    <mergeCell ref="D2:X2"/>
    <mergeCell ref="B4:Y4"/>
    <mergeCell ref="B6:Y6"/>
  </mergeCells>
  <phoneticPr fontId="12" type="noConversion"/>
  <hyperlinks>
    <hyperlink ref="U17" location="Dominios!B10:H13" display="DomEstado" xr:uid="{A6260DB0-D7C7-42B6-B616-72252C90B6A3}"/>
    <hyperlink ref="U15" location="Dominios!B10:H13" display="DomEstado" xr:uid="{72F52992-EA3A-4B98-B2E3-09B3A34B2FA4}"/>
  </hyperlinks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xx_Listas!$A$2:$A$6</xm:f>
          </x14:formula1>
          <xm:sqref>E10:E17</xm:sqref>
        </x14:dataValidation>
        <x14:dataValidation type="list" allowBlank="1" showInputMessage="1" showErrorMessage="1" xr:uid="{00000000-0002-0000-0000-000001000000}">
          <x14:formula1>
            <xm:f>xx_Listas!$F$2:$F$4</xm:f>
          </x14:formula1>
          <xm:sqref>L10:L17</xm:sqref>
        </x14:dataValidation>
        <x14:dataValidation type="list" allowBlank="1" showInputMessage="1" showErrorMessage="1" xr:uid="{00000000-0002-0000-0000-000002000000}">
          <x14:formula1>
            <xm:f>xx_Listas!$B$2:$B$6</xm:f>
          </x14:formula1>
          <xm:sqref>J10:J17</xm:sqref>
        </x14:dataValidation>
        <x14:dataValidation type="list" allowBlank="1" showInputMessage="1" showErrorMessage="1" xr:uid="{00000000-0002-0000-0000-000003000000}">
          <x14:formula1>
            <xm:f>xx_Listas!$I$2:$I$30</xm:f>
          </x14:formula1>
          <xm:sqref>H10:H17</xm:sqref>
        </x14:dataValidation>
        <x14:dataValidation type="list" allowBlank="1" showInputMessage="1" showErrorMessage="1" xr:uid="{00000000-0002-0000-0000-000004000000}">
          <x14:formula1>
            <xm:f>xx_Listas!$D$2:$D$4</xm:f>
          </x14:formula1>
          <xm:sqref>V10:W17 T10:T17</xm:sqref>
        </x14:dataValidation>
        <x14:dataValidation type="list" allowBlank="1" showInputMessage="1" showErrorMessage="1" xr:uid="{00000000-0002-0000-0000-000005000000}">
          <x14:formula1>
            <xm:f>xx_Listas!$H$2:$H$7</xm:f>
          </x14:formula1>
          <xm:sqref>X10:X17</xm:sqref>
        </x14:dataValidation>
        <x14:dataValidation type="list" allowBlank="1" showInputMessage="1" showErrorMessage="1" xr:uid="{00000000-0002-0000-0000-000006000000}">
          <x14:formula1>
            <xm:f>xx_Listas!$C$2:$C$7</xm:f>
          </x14:formula1>
          <xm:sqref>P10:P17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3"/>
  <sheetViews>
    <sheetView zoomScale="80" zoomScaleNormal="80" workbookViewId="0">
      <selection activeCell="G16" sqref="G16"/>
    </sheetView>
  </sheetViews>
  <sheetFormatPr baseColWidth="10" defaultColWidth="10.8984375" defaultRowHeight="15.6" x14ac:dyDescent="0.3"/>
  <cols>
    <col min="1" max="1" width="2.3984375" style="7" customWidth="1"/>
    <col min="2" max="2" width="28.59765625" style="7" customWidth="1"/>
    <col min="3" max="3" width="23" style="7" bestFit="1" customWidth="1"/>
    <col min="4" max="4" width="17" style="7" customWidth="1"/>
    <col min="5" max="5" width="31.3984375" style="7" customWidth="1"/>
    <col min="6" max="6" width="12.5" style="7" customWidth="1"/>
    <col min="7" max="7" width="22.8984375" style="7" bestFit="1" customWidth="1"/>
    <col min="8" max="8" width="34.8984375" style="7" customWidth="1"/>
    <col min="9" max="16384" width="10.8984375" style="7"/>
  </cols>
  <sheetData>
    <row r="1" spans="2:8" ht="30" customHeight="1" x14ac:dyDescent="0.3">
      <c r="B1" s="18" t="s">
        <v>0</v>
      </c>
      <c r="C1" s="118" t="s">
        <v>1</v>
      </c>
      <c r="D1" s="119"/>
      <c r="E1" s="119"/>
      <c r="F1" s="119"/>
      <c r="G1" s="120"/>
      <c r="H1" s="124"/>
    </row>
    <row r="2" spans="2:8" ht="50.1" customHeight="1" x14ac:dyDescent="0.3">
      <c r="B2" s="18" t="s">
        <v>2</v>
      </c>
      <c r="C2" s="121" t="s">
        <v>3</v>
      </c>
      <c r="D2" s="122"/>
      <c r="E2" s="122"/>
      <c r="F2" s="122"/>
      <c r="G2" s="123"/>
      <c r="H2" s="125"/>
    </row>
    <row r="3" spans="2:8" ht="12" customHeight="1" x14ac:dyDescent="0.3"/>
    <row r="4" spans="2:8" ht="18.75" customHeight="1" x14ac:dyDescent="0.35">
      <c r="B4" s="115" t="s">
        <v>4</v>
      </c>
      <c r="C4" s="115"/>
      <c r="D4" s="115"/>
      <c r="E4" s="115"/>
      <c r="F4" s="115"/>
      <c r="G4" s="115"/>
      <c r="H4" s="115"/>
    </row>
    <row r="5" spans="2:8" ht="8.1" customHeight="1" x14ac:dyDescent="0.3"/>
    <row r="6" spans="2:8" ht="18.75" customHeight="1" x14ac:dyDescent="0.35">
      <c r="B6" s="115" t="s">
        <v>5</v>
      </c>
      <c r="C6" s="115"/>
      <c r="D6" s="115"/>
      <c r="E6" s="115"/>
      <c r="F6" s="115"/>
      <c r="G6" s="115"/>
      <c r="H6" s="115"/>
    </row>
    <row r="7" spans="2:8" ht="8.1" customHeight="1" x14ac:dyDescent="0.3"/>
    <row r="8" spans="2:8" ht="27" customHeight="1" x14ac:dyDescent="0.3">
      <c r="B8" s="117" t="s">
        <v>35</v>
      </c>
      <c r="C8" s="117"/>
      <c r="D8" s="117"/>
      <c r="E8" s="117"/>
      <c r="F8" s="117"/>
      <c r="G8" s="117"/>
      <c r="H8" s="117"/>
    </row>
    <row r="9" spans="2:8" x14ac:dyDescent="0.3">
      <c r="B9" s="27" t="s">
        <v>36</v>
      </c>
      <c r="C9" s="28" t="s">
        <v>37</v>
      </c>
      <c r="D9" s="29" t="s">
        <v>38</v>
      </c>
      <c r="E9" s="28" t="s">
        <v>15</v>
      </c>
      <c r="F9" s="28" t="s">
        <v>39</v>
      </c>
      <c r="G9" s="28" t="s">
        <v>40</v>
      </c>
      <c r="H9" s="30" t="s">
        <v>41</v>
      </c>
    </row>
    <row r="10" spans="2:8" ht="28.8" x14ac:dyDescent="0.3">
      <c r="B10" s="71" t="s">
        <v>171</v>
      </c>
      <c r="C10" s="71" t="s">
        <v>56</v>
      </c>
      <c r="D10" s="71"/>
      <c r="E10" s="72" t="s">
        <v>172</v>
      </c>
      <c r="F10" s="73"/>
      <c r="G10" s="74" t="s">
        <v>177</v>
      </c>
      <c r="H10" s="75" t="s">
        <v>185</v>
      </c>
    </row>
    <row r="11" spans="2:8" ht="28.8" x14ac:dyDescent="0.3">
      <c r="B11" s="71" t="s">
        <v>171</v>
      </c>
      <c r="C11" s="71" t="s">
        <v>56</v>
      </c>
      <c r="D11" s="71"/>
      <c r="E11" s="72" t="s">
        <v>172</v>
      </c>
      <c r="F11" s="73"/>
      <c r="G11" s="74" t="s">
        <v>178</v>
      </c>
      <c r="H11" s="75" t="s">
        <v>186</v>
      </c>
    </row>
    <row r="12" spans="2:8" ht="28.8" x14ac:dyDescent="0.3">
      <c r="B12" s="71" t="s">
        <v>171</v>
      </c>
      <c r="C12" s="71" t="s">
        <v>56</v>
      </c>
      <c r="D12" s="71"/>
      <c r="E12" s="72" t="s">
        <v>172</v>
      </c>
      <c r="F12" s="73"/>
      <c r="G12" s="74" t="s">
        <v>179</v>
      </c>
      <c r="H12" s="75" t="s">
        <v>187</v>
      </c>
    </row>
    <row r="13" spans="2:8" ht="28.8" x14ac:dyDescent="0.3">
      <c r="B13" s="71" t="s">
        <v>171</v>
      </c>
      <c r="C13" s="71" t="s">
        <v>56</v>
      </c>
      <c r="D13" s="11"/>
      <c r="E13" s="72" t="s">
        <v>172</v>
      </c>
      <c r="F13" s="11"/>
      <c r="G13" s="11" t="s">
        <v>188</v>
      </c>
      <c r="H13" s="75" t="s">
        <v>189</v>
      </c>
    </row>
  </sheetData>
  <mergeCells count="6">
    <mergeCell ref="B8:H8"/>
    <mergeCell ref="C1:G1"/>
    <mergeCell ref="C2:G2"/>
    <mergeCell ref="B4:H4"/>
    <mergeCell ref="B6:H6"/>
    <mergeCell ref="H1:H2"/>
  </mergeCell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1"/>
  <sheetViews>
    <sheetView zoomScale="80" zoomScaleNormal="80" workbookViewId="0">
      <selection activeCell="D36" sqref="D36"/>
    </sheetView>
  </sheetViews>
  <sheetFormatPr baseColWidth="10" defaultColWidth="10.8984375" defaultRowHeight="15.6" x14ac:dyDescent="0.3"/>
  <cols>
    <col min="1" max="1" width="2.3984375" style="7" customWidth="1"/>
    <col min="2" max="2" width="28.59765625" style="7" customWidth="1"/>
    <col min="3" max="3" width="22.5" style="7" customWidth="1"/>
    <col min="4" max="4" width="17" style="7" customWidth="1"/>
    <col min="5" max="5" width="27.09765625" style="7" customWidth="1"/>
    <col min="6" max="6" width="13.5" style="7" customWidth="1"/>
    <col min="7" max="7" width="26.5" style="7" customWidth="1"/>
    <col min="8" max="8" width="21.59765625" style="7" customWidth="1"/>
    <col min="9" max="9" width="10.8984375" style="8"/>
    <col min="10" max="16384" width="10.8984375" style="7"/>
  </cols>
  <sheetData>
    <row r="1" spans="2:8" ht="30" customHeight="1" x14ac:dyDescent="0.3">
      <c r="B1" s="18" t="s">
        <v>0</v>
      </c>
      <c r="C1" s="127" t="s">
        <v>42</v>
      </c>
      <c r="D1" s="128"/>
      <c r="E1" s="128"/>
      <c r="F1" s="128"/>
      <c r="G1" s="129"/>
      <c r="H1" s="126"/>
    </row>
    <row r="2" spans="2:8" ht="50.1" customHeight="1" x14ac:dyDescent="0.3">
      <c r="B2" s="18" t="s">
        <v>2</v>
      </c>
      <c r="C2" s="121" t="s">
        <v>3</v>
      </c>
      <c r="D2" s="122"/>
      <c r="E2" s="122"/>
      <c r="F2" s="122"/>
      <c r="G2" s="123"/>
      <c r="H2" s="126"/>
    </row>
    <row r="3" spans="2:8" ht="8.1" customHeight="1" x14ac:dyDescent="0.3"/>
    <row r="4" spans="2:8" ht="18" customHeight="1" x14ac:dyDescent="0.35">
      <c r="B4" s="115" t="s">
        <v>4</v>
      </c>
      <c r="C4" s="115"/>
      <c r="D4" s="115"/>
      <c r="E4" s="115"/>
      <c r="F4" s="115"/>
      <c r="G4" s="115"/>
      <c r="H4" s="115"/>
    </row>
    <row r="5" spans="2:8" ht="8.1" customHeight="1" x14ac:dyDescent="0.3"/>
    <row r="6" spans="2:8" ht="18.75" customHeight="1" x14ac:dyDescent="0.35">
      <c r="B6" s="115" t="s">
        <v>5</v>
      </c>
      <c r="C6" s="115"/>
      <c r="D6" s="115"/>
      <c r="E6" s="115"/>
      <c r="F6" s="115"/>
      <c r="G6" s="115"/>
      <c r="H6" s="115"/>
    </row>
    <row r="7" spans="2:8" ht="8.1" customHeight="1" x14ac:dyDescent="0.3"/>
    <row r="8" spans="2:8" ht="21" customHeight="1" x14ac:dyDescent="0.3">
      <c r="B8" s="117" t="s">
        <v>43</v>
      </c>
      <c r="C8" s="117"/>
      <c r="D8" s="117"/>
      <c r="E8" s="117"/>
      <c r="F8" s="117"/>
      <c r="G8" s="117"/>
      <c r="H8" s="117"/>
    </row>
    <row r="9" spans="2:8" x14ac:dyDescent="0.3">
      <c r="B9" s="27" t="s">
        <v>44</v>
      </c>
      <c r="C9" s="28" t="s">
        <v>37</v>
      </c>
      <c r="D9" s="28" t="s">
        <v>38</v>
      </c>
      <c r="E9" s="28" t="s">
        <v>15</v>
      </c>
      <c r="F9" s="28" t="s">
        <v>39</v>
      </c>
      <c r="G9" s="28" t="s">
        <v>40</v>
      </c>
      <c r="H9" s="33" t="s">
        <v>41</v>
      </c>
    </row>
    <row r="10" spans="2:8" x14ac:dyDescent="0.3">
      <c r="B10" s="46"/>
      <c r="C10" s="11" t="s">
        <v>34</v>
      </c>
      <c r="D10" s="22"/>
      <c r="E10" s="47"/>
      <c r="F10" s="15"/>
      <c r="G10" s="14"/>
      <c r="H10" s="48"/>
    </row>
    <row r="11" spans="2:8" x14ac:dyDescent="0.3">
      <c r="B11" s="46"/>
      <c r="C11" s="11" t="s">
        <v>34</v>
      </c>
      <c r="D11" s="22"/>
      <c r="E11" s="47"/>
      <c r="F11" s="15"/>
      <c r="G11" s="14"/>
      <c r="H11" s="48"/>
    </row>
    <row r="12" spans="2:8" x14ac:dyDescent="0.3">
      <c r="B12" s="46"/>
      <c r="C12" s="11" t="s">
        <v>34</v>
      </c>
      <c r="D12" s="21"/>
      <c r="E12" s="49"/>
      <c r="F12" s="15"/>
      <c r="G12" s="14"/>
      <c r="H12" s="25"/>
    </row>
    <row r="13" spans="2:8" x14ac:dyDescent="0.3">
      <c r="B13" s="50"/>
      <c r="C13" s="11" t="s">
        <v>34</v>
      </c>
      <c r="D13" s="21"/>
      <c r="E13" s="45"/>
      <c r="F13" s="15"/>
      <c r="G13" s="14"/>
      <c r="H13" s="25"/>
    </row>
    <row r="14" spans="2:8" x14ac:dyDescent="0.3">
      <c r="B14" s="51"/>
      <c r="C14" s="11" t="s">
        <v>34</v>
      </c>
      <c r="D14" s="11"/>
      <c r="E14" s="12"/>
      <c r="F14" s="10"/>
      <c r="G14" s="11"/>
      <c r="H14" s="19"/>
    </row>
    <row r="15" spans="2:8" x14ac:dyDescent="0.3">
      <c r="B15" s="51"/>
      <c r="C15" s="11" t="s">
        <v>34</v>
      </c>
      <c r="D15" s="11"/>
      <c r="E15" s="12"/>
      <c r="F15" s="10"/>
      <c r="G15" s="11"/>
      <c r="H15" s="19"/>
    </row>
    <row r="16" spans="2:8" x14ac:dyDescent="0.3">
      <c r="B16" s="51"/>
      <c r="C16" s="11" t="s">
        <v>34</v>
      </c>
      <c r="D16" s="11"/>
      <c r="E16" s="12"/>
      <c r="F16" s="10"/>
      <c r="G16" s="11"/>
      <c r="H16" s="19"/>
    </row>
    <row r="17" spans="2:8" x14ac:dyDescent="0.3">
      <c r="B17" s="51"/>
      <c r="C17" s="11" t="s">
        <v>34</v>
      </c>
      <c r="D17" s="11"/>
      <c r="E17" s="12"/>
      <c r="F17" s="10"/>
      <c r="G17" s="11"/>
      <c r="H17" s="19"/>
    </row>
    <row r="18" spans="2:8" x14ac:dyDescent="0.3">
      <c r="B18" s="51"/>
      <c r="C18" s="11" t="s">
        <v>34</v>
      </c>
      <c r="D18" s="11"/>
      <c r="E18" s="12"/>
      <c r="F18" s="10"/>
      <c r="G18" s="11"/>
      <c r="H18" s="19"/>
    </row>
    <row r="19" spans="2:8" x14ac:dyDescent="0.3">
      <c r="B19" s="51"/>
      <c r="C19" s="11" t="s">
        <v>34</v>
      </c>
      <c r="D19" s="11"/>
      <c r="E19" s="12"/>
      <c r="F19" s="10"/>
      <c r="G19" s="11"/>
      <c r="H19" s="19"/>
    </row>
    <row r="20" spans="2:8" x14ac:dyDescent="0.3">
      <c r="B20" s="51"/>
      <c r="C20" s="11" t="s">
        <v>34</v>
      </c>
      <c r="D20" s="11"/>
      <c r="E20" s="12"/>
      <c r="F20" s="10"/>
      <c r="G20" s="11"/>
      <c r="H20" s="19"/>
    </row>
    <row r="21" spans="2:8" x14ac:dyDescent="0.3">
      <c r="B21" s="51"/>
      <c r="C21" s="11" t="s">
        <v>34</v>
      </c>
      <c r="D21" s="11"/>
      <c r="E21" s="12"/>
      <c r="F21" s="10"/>
      <c r="G21" s="11"/>
      <c r="H21" s="19"/>
    </row>
    <row r="22" spans="2:8" x14ac:dyDescent="0.3">
      <c r="B22" s="51"/>
      <c r="C22" s="11" t="s">
        <v>34</v>
      </c>
      <c r="D22" s="11"/>
      <c r="E22" s="12"/>
      <c r="F22" s="10"/>
      <c r="G22" s="11"/>
      <c r="H22" s="19"/>
    </row>
    <row r="23" spans="2:8" x14ac:dyDescent="0.3">
      <c r="B23" s="51"/>
      <c r="C23" s="11" t="s">
        <v>34</v>
      </c>
      <c r="D23" s="11"/>
      <c r="E23" s="12"/>
      <c r="F23" s="10"/>
      <c r="G23" s="11"/>
      <c r="H23" s="19"/>
    </row>
    <row r="24" spans="2:8" x14ac:dyDescent="0.3">
      <c r="B24" s="51"/>
      <c r="C24" s="11" t="s">
        <v>34</v>
      </c>
      <c r="D24" s="11"/>
      <c r="E24" s="12"/>
      <c r="F24" s="10"/>
      <c r="G24" s="11"/>
      <c r="H24" s="19"/>
    </row>
    <row r="25" spans="2:8" x14ac:dyDescent="0.3">
      <c r="B25" s="51"/>
      <c r="C25" s="11" t="s">
        <v>34</v>
      </c>
      <c r="D25" s="11"/>
      <c r="E25" s="12"/>
      <c r="F25" s="10"/>
      <c r="G25" s="11"/>
      <c r="H25" s="19"/>
    </row>
    <row r="26" spans="2:8" x14ac:dyDescent="0.3">
      <c r="B26" s="51"/>
      <c r="C26" s="11" t="s">
        <v>34</v>
      </c>
      <c r="D26" s="11"/>
      <c r="E26" s="12"/>
      <c r="F26" s="10"/>
      <c r="G26" s="11"/>
      <c r="H26" s="19"/>
    </row>
    <row r="27" spans="2:8" x14ac:dyDescent="0.3">
      <c r="B27" s="51"/>
      <c r="C27" s="11" t="s">
        <v>34</v>
      </c>
      <c r="D27" s="11"/>
      <c r="E27" s="12"/>
      <c r="F27" s="10"/>
      <c r="G27" s="11"/>
      <c r="H27" s="19"/>
    </row>
    <row r="28" spans="2:8" x14ac:dyDescent="0.3">
      <c r="B28" s="32"/>
      <c r="C28" s="11" t="s">
        <v>34</v>
      </c>
      <c r="D28" s="11"/>
      <c r="E28" s="12"/>
      <c r="F28" s="10"/>
      <c r="G28" s="11"/>
      <c r="H28" s="19"/>
    </row>
    <row r="29" spans="2:8" x14ac:dyDescent="0.3">
      <c r="B29" s="32"/>
      <c r="C29" s="11" t="s">
        <v>34</v>
      </c>
      <c r="D29" s="11"/>
      <c r="E29" s="12"/>
      <c r="F29" s="10"/>
      <c r="G29" s="11"/>
      <c r="H29" s="19"/>
    </row>
    <row r="30" spans="2:8" x14ac:dyDescent="0.3">
      <c r="B30" s="24"/>
      <c r="C30" s="11" t="s">
        <v>34</v>
      </c>
      <c r="D30" s="11"/>
      <c r="E30" s="11"/>
      <c r="F30" s="13"/>
      <c r="G30" s="13"/>
      <c r="H30" s="26"/>
    </row>
    <row r="31" spans="2:8" x14ac:dyDescent="0.3">
      <c r="B31" s="31"/>
      <c r="C31" s="23" t="s">
        <v>34</v>
      </c>
      <c r="D31" s="23"/>
      <c r="E31" s="23"/>
      <c r="F31" s="34"/>
      <c r="G31" s="34"/>
      <c r="H31" s="35"/>
    </row>
  </sheetData>
  <mergeCells count="6">
    <mergeCell ref="B8:H8"/>
    <mergeCell ref="H1:H2"/>
    <mergeCell ref="C1:G1"/>
    <mergeCell ref="C2:G2"/>
    <mergeCell ref="B4:H4"/>
    <mergeCell ref="B6:H6"/>
  </mergeCell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xx_Listas!$C$2:$C$5</xm:f>
          </x14:formula1>
          <xm:sqref>C10:C31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0"/>
  <sheetViews>
    <sheetView workbookViewId="0">
      <selection activeCell="C2" sqref="C2:C7"/>
    </sheetView>
  </sheetViews>
  <sheetFormatPr baseColWidth="10" defaultColWidth="11" defaultRowHeight="15.6" x14ac:dyDescent="0.3"/>
  <cols>
    <col min="2" max="2" width="30.3984375" bestFit="1" customWidth="1"/>
    <col min="3" max="3" width="27.59765625" customWidth="1"/>
    <col min="5" max="5" width="18" customWidth="1"/>
    <col min="6" max="6" width="12.59765625" customWidth="1"/>
    <col min="7" max="7" width="18.8984375" bestFit="1" customWidth="1"/>
    <col min="8" max="8" width="22" customWidth="1"/>
    <col min="9" max="9" width="58.8984375" bestFit="1" customWidth="1"/>
  </cols>
  <sheetData>
    <row r="1" spans="1:9" x14ac:dyDescent="0.3">
      <c r="A1" s="1" t="s">
        <v>45</v>
      </c>
      <c r="B1" s="1" t="s">
        <v>46</v>
      </c>
      <c r="C1" s="1" t="s">
        <v>47</v>
      </c>
      <c r="D1" s="1" t="s">
        <v>48</v>
      </c>
      <c r="E1" s="1" t="s">
        <v>49</v>
      </c>
      <c r="F1" s="1" t="s">
        <v>50</v>
      </c>
      <c r="G1" s="1" t="s">
        <v>51</v>
      </c>
      <c r="H1" s="1" t="s">
        <v>52</v>
      </c>
      <c r="I1" s="1" t="s">
        <v>53</v>
      </c>
    </row>
    <row r="2" spans="1:9" x14ac:dyDescent="0.3">
      <c r="A2" t="s">
        <v>34</v>
      </c>
      <c r="B2" t="s">
        <v>34</v>
      </c>
      <c r="C2" t="s">
        <v>34</v>
      </c>
      <c r="D2" t="s">
        <v>34</v>
      </c>
      <c r="E2" t="s">
        <v>34</v>
      </c>
      <c r="F2" t="s">
        <v>34</v>
      </c>
      <c r="G2" t="s">
        <v>34</v>
      </c>
      <c r="H2" t="s">
        <v>34</v>
      </c>
      <c r="I2" t="s">
        <v>34</v>
      </c>
    </row>
    <row r="3" spans="1:9" x14ac:dyDescent="0.3">
      <c r="A3" t="s">
        <v>54</v>
      </c>
      <c r="B3" t="s">
        <v>55</v>
      </c>
      <c r="C3" t="s">
        <v>56</v>
      </c>
      <c r="D3" t="s">
        <v>57</v>
      </c>
      <c r="E3" t="s">
        <v>58</v>
      </c>
      <c r="F3" t="s">
        <v>58</v>
      </c>
      <c r="G3" t="s">
        <v>59</v>
      </c>
      <c r="H3" t="s">
        <v>60</v>
      </c>
      <c r="I3" t="s">
        <v>61</v>
      </c>
    </row>
    <row r="4" spans="1:9" x14ac:dyDescent="0.3">
      <c r="A4" t="s">
        <v>62</v>
      </c>
      <c r="B4" t="s">
        <v>63</v>
      </c>
      <c r="C4" t="s">
        <v>64</v>
      </c>
      <c r="D4" t="s">
        <v>65</v>
      </c>
      <c r="E4" t="s">
        <v>66</v>
      </c>
      <c r="F4" t="s">
        <v>65</v>
      </c>
      <c r="H4" t="s">
        <v>67</v>
      </c>
      <c r="I4" t="s">
        <v>68</v>
      </c>
    </row>
    <row r="5" spans="1:9" x14ac:dyDescent="0.3">
      <c r="A5" t="s">
        <v>69</v>
      </c>
      <c r="B5" t="s">
        <v>70</v>
      </c>
      <c r="C5" t="s">
        <v>71</v>
      </c>
      <c r="E5" t="s">
        <v>65</v>
      </c>
      <c r="H5" t="s">
        <v>72</v>
      </c>
      <c r="I5" t="s">
        <v>73</v>
      </c>
    </row>
    <row r="6" spans="1:9" x14ac:dyDescent="0.3">
      <c r="A6" t="s">
        <v>74</v>
      </c>
      <c r="B6" t="s">
        <v>75</v>
      </c>
      <c r="C6" t="s">
        <v>76</v>
      </c>
      <c r="H6" t="s">
        <v>77</v>
      </c>
      <c r="I6" t="s">
        <v>78</v>
      </c>
    </row>
    <row r="7" spans="1:9" x14ac:dyDescent="0.3">
      <c r="B7" t="s">
        <v>79</v>
      </c>
      <c r="C7" t="s">
        <v>80</v>
      </c>
      <c r="H7" t="s">
        <v>81</v>
      </c>
      <c r="I7" t="s">
        <v>82</v>
      </c>
    </row>
    <row r="8" spans="1:9" x14ac:dyDescent="0.3">
      <c r="I8" t="s">
        <v>83</v>
      </c>
    </row>
    <row r="9" spans="1:9" x14ac:dyDescent="0.3">
      <c r="I9" t="s">
        <v>84</v>
      </c>
    </row>
    <row r="10" spans="1:9" x14ac:dyDescent="0.3">
      <c r="I10" t="s">
        <v>85</v>
      </c>
    </row>
    <row r="11" spans="1:9" x14ac:dyDescent="0.3">
      <c r="I11" t="s">
        <v>86</v>
      </c>
    </row>
    <row r="12" spans="1:9" x14ac:dyDescent="0.3">
      <c r="I12" t="s">
        <v>87</v>
      </c>
    </row>
    <row r="13" spans="1:9" x14ac:dyDescent="0.3">
      <c r="I13" t="s">
        <v>88</v>
      </c>
    </row>
    <row r="14" spans="1:9" x14ac:dyDescent="0.3">
      <c r="I14" t="s">
        <v>89</v>
      </c>
    </row>
    <row r="15" spans="1:9" x14ac:dyDescent="0.3">
      <c r="I15" t="s">
        <v>90</v>
      </c>
    </row>
    <row r="16" spans="1:9" x14ac:dyDescent="0.3">
      <c r="I16" t="s">
        <v>91</v>
      </c>
    </row>
    <row r="17" spans="9:9" x14ac:dyDescent="0.3">
      <c r="I17" t="s">
        <v>92</v>
      </c>
    </row>
    <row r="18" spans="9:9" x14ac:dyDescent="0.3">
      <c r="I18" t="s">
        <v>93</v>
      </c>
    </row>
    <row r="19" spans="9:9" x14ac:dyDescent="0.3">
      <c r="I19" t="s">
        <v>94</v>
      </c>
    </row>
    <row r="20" spans="9:9" x14ac:dyDescent="0.3">
      <c r="I20" t="s">
        <v>95</v>
      </c>
    </row>
    <row r="21" spans="9:9" x14ac:dyDescent="0.3">
      <c r="I21" t="s">
        <v>96</v>
      </c>
    </row>
    <row r="22" spans="9:9" x14ac:dyDescent="0.3">
      <c r="I22" t="s">
        <v>97</v>
      </c>
    </row>
    <row r="23" spans="9:9" x14ac:dyDescent="0.3">
      <c r="I23" t="s">
        <v>98</v>
      </c>
    </row>
    <row r="24" spans="9:9" x14ac:dyDescent="0.3">
      <c r="I24" t="s">
        <v>99</v>
      </c>
    </row>
    <row r="25" spans="9:9" x14ac:dyDescent="0.3">
      <c r="I25" t="s">
        <v>100</v>
      </c>
    </row>
    <row r="26" spans="9:9" x14ac:dyDescent="0.3">
      <c r="I26" t="s">
        <v>101</v>
      </c>
    </row>
    <row r="27" spans="9:9" x14ac:dyDescent="0.3">
      <c r="I27" t="s">
        <v>102</v>
      </c>
    </row>
    <row r="28" spans="9:9" x14ac:dyDescent="0.3">
      <c r="I28" t="s">
        <v>103</v>
      </c>
    </row>
    <row r="29" spans="9:9" x14ac:dyDescent="0.3">
      <c r="I29" t="s">
        <v>104</v>
      </c>
    </row>
    <row r="30" spans="9:9" x14ac:dyDescent="0.3">
      <c r="I30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B312"/>
  <sheetViews>
    <sheetView zoomScale="80" zoomScaleNormal="80" workbookViewId="0">
      <selection activeCell="G12" sqref="G12"/>
    </sheetView>
  </sheetViews>
  <sheetFormatPr baseColWidth="10" defaultColWidth="11" defaultRowHeight="15.6" x14ac:dyDescent="0.3"/>
  <cols>
    <col min="1" max="1" width="11" style="7"/>
    <col min="2" max="2" width="34.3984375" customWidth="1"/>
    <col min="3" max="3" width="41.69921875" customWidth="1"/>
    <col min="4" max="4" width="31.5" customWidth="1"/>
    <col min="5" max="5" width="43.8984375" customWidth="1"/>
    <col min="6" max="6" width="28" customWidth="1"/>
    <col min="7" max="7" width="29.19921875" customWidth="1"/>
    <col min="8" max="8" width="36.3984375" customWidth="1"/>
    <col min="9" max="54" width="11" style="7"/>
  </cols>
  <sheetData>
    <row r="1" spans="2:8" ht="30" customHeight="1" x14ac:dyDescent="0.3">
      <c r="B1" s="18" t="s">
        <v>0</v>
      </c>
      <c r="C1" s="127" t="s">
        <v>42</v>
      </c>
      <c r="D1" s="128"/>
      <c r="E1" s="128"/>
      <c r="F1" s="128"/>
      <c r="G1" s="129"/>
      <c r="H1" s="126"/>
    </row>
    <row r="2" spans="2:8" ht="50.1" customHeight="1" x14ac:dyDescent="0.3">
      <c r="B2" s="18" t="s">
        <v>2</v>
      </c>
      <c r="C2" s="121" t="s">
        <v>3</v>
      </c>
      <c r="D2" s="122"/>
      <c r="E2" s="122"/>
      <c r="F2" s="122"/>
      <c r="G2" s="123"/>
      <c r="H2" s="126"/>
    </row>
    <row r="3" spans="2:8" s="7" customFormat="1" ht="12" customHeight="1" x14ac:dyDescent="0.3"/>
    <row r="4" spans="2:8" s="7" customFormat="1" ht="24.75" customHeight="1" x14ac:dyDescent="0.35">
      <c r="B4" s="115" t="s">
        <v>106</v>
      </c>
      <c r="C4" s="115"/>
      <c r="D4" s="115"/>
      <c r="E4" s="115"/>
      <c r="F4" s="115"/>
      <c r="G4" s="115"/>
      <c r="H4" s="115"/>
    </row>
    <row r="5" spans="2:8" s="7" customFormat="1" ht="8.25" customHeight="1" x14ac:dyDescent="0.3"/>
    <row r="6" spans="2:8" s="7" customFormat="1" ht="18" x14ac:dyDescent="0.35">
      <c r="B6" s="115" t="s">
        <v>5</v>
      </c>
      <c r="C6" s="115"/>
      <c r="D6" s="115"/>
      <c r="E6" s="115"/>
      <c r="F6" s="115"/>
      <c r="G6" s="115"/>
      <c r="H6" s="115"/>
    </row>
    <row r="7" spans="2:8" s="7" customFormat="1" ht="4.5" customHeight="1" thickBot="1" x14ac:dyDescent="0.35"/>
    <row r="8" spans="2:8" ht="30.75" customHeight="1" x14ac:dyDescent="0.3">
      <c r="B8" s="130" t="s">
        <v>107</v>
      </c>
      <c r="C8" s="131"/>
      <c r="D8" s="131"/>
      <c r="E8" s="131"/>
      <c r="F8" s="131"/>
      <c r="G8" s="131"/>
      <c r="H8" s="131"/>
    </row>
    <row r="9" spans="2:8" ht="21.75" customHeight="1" thickBot="1" x14ac:dyDescent="0.35">
      <c r="B9" s="41" t="s">
        <v>108</v>
      </c>
      <c r="C9" s="39" t="s">
        <v>16</v>
      </c>
      <c r="D9" s="40" t="s">
        <v>17</v>
      </c>
      <c r="E9" s="37" t="s">
        <v>15</v>
      </c>
      <c r="F9" s="43" t="s">
        <v>109</v>
      </c>
      <c r="G9" s="38" t="s">
        <v>32</v>
      </c>
      <c r="H9" s="40" t="s">
        <v>33</v>
      </c>
    </row>
    <row r="10" spans="2:8" ht="59.25" customHeight="1" x14ac:dyDescent="0.3">
      <c r="B10" s="44"/>
      <c r="C10" s="44" t="s">
        <v>34</v>
      </c>
      <c r="D10" s="44"/>
      <c r="E10" s="44"/>
      <c r="F10" s="36" t="s">
        <v>34</v>
      </c>
      <c r="G10" s="36" t="s">
        <v>34</v>
      </c>
      <c r="H10" s="44"/>
    </row>
    <row r="11" spans="2:8" ht="57.75" customHeight="1" x14ac:dyDescent="0.3">
      <c r="B11" s="7"/>
      <c r="C11" s="7"/>
      <c r="D11" s="7"/>
      <c r="E11" s="7"/>
      <c r="F11" s="7"/>
      <c r="G11" s="7"/>
      <c r="H11" s="7"/>
    </row>
    <row r="12" spans="2:8" ht="66.75" customHeight="1" x14ac:dyDescent="0.3">
      <c r="B12" s="7"/>
      <c r="C12" s="7"/>
      <c r="D12" s="7"/>
      <c r="E12" s="7"/>
      <c r="F12" s="7"/>
      <c r="G12" s="7"/>
      <c r="H12" s="7"/>
    </row>
    <row r="13" spans="2:8" s="7" customFormat="1" x14ac:dyDescent="0.3"/>
    <row r="14" spans="2:8" s="7" customFormat="1" x14ac:dyDescent="0.3"/>
    <row r="15" spans="2:8" s="7" customFormat="1" x14ac:dyDescent="0.3"/>
    <row r="16" spans="2:8" s="7" customFormat="1" x14ac:dyDescent="0.3"/>
    <row r="17" s="7" customFormat="1" x14ac:dyDescent="0.3"/>
    <row r="18" s="7" customFormat="1" x14ac:dyDescent="0.3"/>
    <row r="19" s="7" customFormat="1" x14ac:dyDescent="0.3"/>
    <row r="20" s="7" customFormat="1" x14ac:dyDescent="0.3"/>
    <row r="21" s="7" customFormat="1" x14ac:dyDescent="0.3"/>
    <row r="22" s="7" customFormat="1" x14ac:dyDescent="0.3"/>
    <row r="23" s="7" customFormat="1" x14ac:dyDescent="0.3"/>
    <row r="24" s="7" customFormat="1" x14ac:dyDescent="0.3"/>
    <row r="25" s="7" customFormat="1" x14ac:dyDescent="0.3"/>
    <row r="26" s="7" customFormat="1" x14ac:dyDescent="0.3"/>
    <row r="27" s="7" customFormat="1" x14ac:dyDescent="0.3"/>
    <row r="28" s="7" customFormat="1" x14ac:dyDescent="0.3"/>
    <row r="29" s="7" customFormat="1" x14ac:dyDescent="0.3"/>
    <row r="30" s="7" customFormat="1" x14ac:dyDescent="0.3"/>
    <row r="31" s="7" customFormat="1" x14ac:dyDescent="0.3"/>
    <row r="32" s="7" customFormat="1" x14ac:dyDescent="0.3"/>
    <row r="33" s="7" customFormat="1" x14ac:dyDescent="0.3"/>
    <row r="34" s="7" customFormat="1" x14ac:dyDescent="0.3"/>
    <row r="35" s="7" customFormat="1" x14ac:dyDescent="0.3"/>
    <row r="36" s="7" customFormat="1" x14ac:dyDescent="0.3"/>
    <row r="37" s="7" customFormat="1" x14ac:dyDescent="0.3"/>
    <row r="38" s="7" customFormat="1" x14ac:dyDescent="0.3"/>
    <row r="39" s="7" customFormat="1" x14ac:dyDescent="0.3"/>
    <row r="40" s="7" customFormat="1" x14ac:dyDescent="0.3"/>
    <row r="41" s="7" customFormat="1" x14ac:dyDescent="0.3"/>
    <row r="42" s="7" customFormat="1" x14ac:dyDescent="0.3"/>
    <row r="43" s="7" customFormat="1" x14ac:dyDescent="0.3"/>
    <row r="44" s="7" customFormat="1" x14ac:dyDescent="0.3"/>
    <row r="45" s="7" customFormat="1" x14ac:dyDescent="0.3"/>
    <row r="46" s="7" customFormat="1" x14ac:dyDescent="0.3"/>
    <row r="47" s="7" customFormat="1" x14ac:dyDescent="0.3"/>
    <row r="48" s="7" customFormat="1" x14ac:dyDescent="0.3"/>
    <row r="49" s="7" customFormat="1" x14ac:dyDescent="0.3"/>
    <row r="50" s="7" customFormat="1" x14ac:dyDescent="0.3"/>
    <row r="51" s="7" customFormat="1" x14ac:dyDescent="0.3"/>
    <row r="52" s="7" customFormat="1" x14ac:dyDescent="0.3"/>
    <row r="53" s="7" customFormat="1" x14ac:dyDescent="0.3"/>
    <row r="54" s="7" customFormat="1" x14ac:dyDescent="0.3"/>
    <row r="55" s="7" customFormat="1" x14ac:dyDescent="0.3"/>
    <row r="56" s="7" customFormat="1" x14ac:dyDescent="0.3"/>
    <row r="57" s="7" customFormat="1" x14ac:dyDescent="0.3"/>
    <row r="58" s="7" customFormat="1" x14ac:dyDescent="0.3"/>
    <row r="59" s="7" customFormat="1" x14ac:dyDescent="0.3"/>
    <row r="60" s="7" customFormat="1" x14ac:dyDescent="0.3"/>
    <row r="61" s="7" customFormat="1" x14ac:dyDescent="0.3"/>
    <row r="62" s="7" customFormat="1" x14ac:dyDescent="0.3"/>
    <row r="63" s="7" customFormat="1" x14ac:dyDescent="0.3"/>
    <row r="64" s="7" customFormat="1" x14ac:dyDescent="0.3"/>
    <row r="65" s="7" customFormat="1" x14ac:dyDescent="0.3"/>
    <row r="66" s="7" customFormat="1" x14ac:dyDescent="0.3"/>
    <row r="67" s="7" customFormat="1" x14ac:dyDescent="0.3"/>
    <row r="68" s="7" customFormat="1" x14ac:dyDescent="0.3"/>
    <row r="69" s="7" customFormat="1" x14ac:dyDescent="0.3"/>
    <row r="70" s="7" customFormat="1" x14ac:dyDescent="0.3"/>
    <row r="71" s="7" customFormat="1" x14ac:dyDescent="0.3"/>
    <row r="72" s="7" customFormat="1" x14ac:dyDescent="0.3"/>
    <row r="73" s="7" customFormat="1" x14ac:dyDescent="0.3"/>
    <row r="74" s="7" customFormat="1" x14ac:dyDescent="0.3"/>
    <row r="75" s="7" customFormat="1" x14ac:dyDescent="0.3"/>
    <row r="76" s="7" customFormat="1" x14ac:dyDescent="0.3"/>
    <row r="77" s="7" customFormat="1" x14ac:dyDescent="0.3"/>
    <row r="78" s="7" customFormat="1" x14ac:dyDescent="0.3"/>
    <row r="79" s="7" customFormat="1" x14ac:dyDescent="0.3"/>
    <row r="80" s="7" customFormat="1" x14ac:dyDescent="0.3"/>
    <row r="81" s="7" customFormat="1" x14ac:dyDescent="0.3"/>
    <row r="82" s="7" customFormat="1" x14ac:dyDescent="0.3"/>
    <row r="83" s="7" customFormat="1" x14ac:dyDescent="0.3"/>
    <row r="84" s="7" customFormat="1" x14ac:dyDescent="0.3"/>
    <row r="85" s="7" customFormat="1" x14ac:dyDescent="0.3"/>
    <row r="86" s="7" customFormat="1" x14ac:dyDescent="0.3"/>
    <row r="87" s="7" customFormat="1" x14ac:dyDescent="0.3"/>
    <row r="88" s="7" customFormat="1" x14ac:dyDescent="0.3"/>
    <row r="89" s="7" customFormat="1" x14ac:dyDescent="0.3"/>
    <row r="90" s="7" customFormat="1" x14ac:dyDescent="0.3"/>
    <row r="91" s="7" customFormat="1" x14ac:dyDescent="0.3"/>
    <row r="92" s="7" customFormat="1" x14ac:dyDescent="0.3"/>
    <row r="93" s="7" customFormat="1" x14ac:dyDescent="0.3"/>
    <row r="94" s="7" customFormat="1" x14ac:dyDescent="0.3"/>
    <row r="95" s="7" customFormat="1" x14ac:dyDescent="0.3"/>
    <row r="96" s="7" customFormat="1" x14ac:dyDescent="0.3"/>
    <row r="97" s="7" customFormat="1" x14ac:dyDescent="0.3"/>
    <row r="98" s="7" customFormat="1" x14ac:dyDescent="0.3"/>
    <row r="99" s="7" customFormat="1" x14ac:dyDescent="0.3"/>
    <row r="100" s="7" customFormat="1" x14ac:dyDescent="0.3"/>
    <row r="101" s="7" customFormat="1" x14ac:dyDescent="0.3"/>
    <row r="102" s="7" customFormat="1" x14ac:dyDescent="0.3"/>
    <row r="103" s="7" customFormat="1" x14ac:dyDescent="0.3"/>
    <row r="104" s="7" customFormat="1" x14ac:dyDescent="0.3"/>
    <row r="105" s="7" customFormat="1" x14ac:dyDescent="0.3"/>
    <row r="106" s="7" customFormat="1" x14ac:dyDescent="0.3"/>
    <row r="107" s="7" customFormat="1" x14ac:dyDescent="0.3"/>
    <row r="108" s="7" customFormat="1" x14ac:dyDescent="0.3"/>
    <row r="109" s="7" customFormat="1" x14ac:dyDescent="0.3"/>
    <row r="110" s="7" customFormat="1" x14ac:dyDescent="0.3"/>
    <row r="111" s="7" customFormat="1" x14ac:dyDescent="0.3"/>
    <row r="112" s="7" customFormat="1" x14ac:dyDescent="0.3"/>
    <row r="113" s="7" customFormat="1" x14ac:dyDescent="0.3"/>
    <row r="114" s="7" customFormat="1" x14ac:dyDescent="0.3"/>
    <row r="115" s="7" customFormat="1" x14ac:dyDescent="0.3"/>
    <row r="116" s="7" customFormat="1" x14ac:dyDescent="0.3"/>
    <row r="117" s="7" customFormat="1" x14ac:dyDescent="0.3"/>
    <row r="118" s="7" customFormat="1" x14ac:dyDescent="0.3"/>
    <row r="119" s="7" customFormat="1" x14ac:dyDescent="0.3"/>
    <row r="120" s="7" customFormat="1" x14ac:dyDescent="0.3"/>
    <row r="121" s="7" customFormat="1" x14ac:dyDescent="0.3"/>
    <row r="122" s="7" customFormat="1" x14ac:dyDescent="0.3"/>
    <row r="123" s="7" customFormat="1" x14ac:dyDescent="0.3"/>
    <row r="124" s="7" customFormat="1" x14ac:dyDescent="0.3"/>
    <row r="125" s="7" customFormat="1" x14ac:dyDescent="0.3"/>
    <row r="126" s="7" customFormat="1" x14ac:dyDescent="0.3"/>
    <row r="127" s="7" customFormat="1" x14ac:dyDescent="0.3"/>
    <row r="128" s="7" customFormat="1" x14ac:dyDescent="0.3"/>
    <row r="129" s="7" customFormat="1" x14ac:dyDescent="0.3"/>
    <row r="130" s="7" customFormat="1" x14ac:dyDescent="0.3"/>
    <row r="131" s="7" customFormat="1" x14ac:dyDescent="0.3"/>
    <row r="132" s="7" customFormat="1" x14ac:dyDescent="0.3"/>
    <row r="133" s="7" customFormat="1" x14ac:dyDescent="0.3"/>
    <row r="134" s="7" customFormat="1" x14ac:dyDescent="0.3"/>
    <row r="135" s="7" customFormat="1" x14ac:dyDescent="0.3"/>
    <row r="136" s="7" customFormat="1" x14ac:dyDescent="0.3"/>
    <row r="137" s="7" customFormat="1" x14ac:dyDescent="0.3"/>
    <row r="138" s="7" customFormat="1" x14ac:dyDescent="0.3"/>
    <row r="139" s="7" customFormat="1" x14ac:dyDescent="0.3"/>
    <row r="140" s="7" customFormat="1" x14ac:dyDescent="0.3"/>
    <row r="141" s="7" customFormat="1" x14ac:dyDescent="0.3"/>
    <row r="142" s="7" customFormat="1" x14ac:dyDescent="0.3"/>
    <row r="143" s="7" customFormat="1" x14ac:dyDescent="0.3"/>
    <row r="144" s="7" customFormat="1" x14ac:dyDescent="0.3"/>
    <row r="145" s="7" customFormat="1" x14ac:dyDescent="0.3"/>
    <row r="146" s="7" customFormat="1" x14ac:dyDescent="0.3"/>
    <row r="147" s="7" customFormat="1" x14ac:dyDescent="0.3"/>
    <row r="148" s="7" customFormat="1" x14ac:dyDescent="0.3"/>
    <row r="149" s="7" customFormat="1" x14ac:dyDescent="0.3"/>
    <row r="150" s="7" customFormat="1" x14ac:dyDescent="0.3"/>
    <row r="151" s="7" customFormat="1" x14ac:dyDescent="0.3"/>
    <row r="152" s="7" customFormat="1" x14ac:dyDescent="0.3"/>
    <row r="153" s="7" customFormat="1" x14ac:dyDescent="0.3"/>
    <row r="154" s="7" customFormat="1" x14ac:dyDescent="0.3"/>
    <row r="155" s="7" customFormat="1" x14ac:dyDescent="0.3"/>
    <row r="156" s="7" customFormat="1" x14ac:dyDescent="0.3"/>
    <row r="157" s="7" customFormat="1" x14ac:dyDescent="0.3"/>
    <row r="158" s="7" customFormat="1" x14ac:dyDescent="0.3"/>
    <row r="159" s="7" customFormat="1" x14ac:dyDescent="0.3"/>
    <row r="160" s="7" customFormat="1" x14ac:dyDescent="0.3"/>
    <row r="161" s="7" customFormat="1" x14ac:dyDescent="0.3"/>
    <row r="162" s="7" customFormat="1" x14ac:dyDescent="0.3"/>
    <row r="163" s="7" customFormat="1" x14ac:dyDescent="0.3"/>
    <row r="164" s="7" customFormat="1" x14ac:dyDescent="0.3"/>
    <row r="165" s="7" customFormat="1" x14ac:dyDescent="0.3"/>
    <row r="166" s="7" customFormat="1" x14ac:dyDescent="0.3"/>
    <row r="167" s="7" customFormat="1" x14ac:dyDescent="0.3"/>
    <row r="168" s="7" customFormat="1" x14ac:dyDescent="0.3"/>
    <row r="169" s="7" customFormat="1" x14ac:dyDescent="0.3"/>
    <row r="170" s="7" customFormat="1" x14ac:dyDescent="0.3"/>
    <row r="171" s="7" customFormat="1" x14ac:dyDescent="0.3"/>
    <row r="172" s="7" customFormat="1" x14ac:dyDescent="0.3"/>
    <row r="173" s="7" customFormat="1" x14ac:dyDescent="0.3"/>
    <row r="174" s="7" customFormat="1" x14ac:dyDescent="0.3"/>
    <row r="175" s="7" customFormat="1" x14ac:dyDescent="0.3"/>
    <row r="176" s="7" customFormat="1" x14ac:dyDescent="0.3"/>
    <row r="177" s="7" customFormat="1" x14ac:dyDescent="0.3"/>
    <row r="178" s="7" customFormat="1" x14ac:dyDescent="0.3"/>
    <row r="179" s="7" customFormat="1" x14ac:dyDescent="0.3"/>
    <row r="180" s="7" customFormat="1" x14ac:dyDescent="0.3"/>
    <row r="181" s="7" customFormat="1" x14ac:dyDescent="0.3"/>
    <row r="182" s="7" customFormat="1" x14ac:dyDescent="0.3"/>
    <row r="183" s="7" customFormat="1" x14ac:dyDescent="0.3"/>
    <row r="184" s="7" customFormat="1" x14ac:dyDescent="0.3"/>
    <row r="185" s="7" customFormat="1" x14ac:dyDescent="0.3"/>
    <row r="186" s="7" customFormat="1" x14ac:dyDescent="0.3"/>
    <row r="187" s="7" customFormat="1" x14ac:dyDescent="0.3"/>
    <row r="188" s="7" customFormat="1" x14ac:dyDescent="0.3"/>
    <row r="189" s="7" customFormat="1" x14ac:dyDescent="0.3"/>
    <row r="190" s="7" customFormat="1" x14ac:dyDescent="0.3"/>
    <row r="191" s="7" customFormat="1" x14ac:dyDescent="0.3"/>
    <row r="192" s="7" customFormat="1" x14ac:dyDescent="0.3"/>
    <row r="193" s="7" customFormat="1" x14ac:dyDescent="0.3"/>
    <row r="194" s="7" customFormat="1" x14ac:dyDescent="0.3"/>
    <row r="195" s="7" customFormat="1" x14ac:dyDescent="0.3"/>
    <row r="196" s="7" customFormat="1" x14ac:dyDescent="0.3"/>
    <row r="197" s="7" customFormat="1" x14ac:dyDescent="0.3"/>
    <row r="198" s="7" customFormat="1" x14ac:dyDescent="0.3"/>
    <row r="199" s="7" customFormat="1" x14ac:dyDescent="0.3"/>
    <row r="200" s="7" customFormat="1" x14ac:dyDescent="0.3"/>
    <row r="201" s="7" customFormat="1" x14ac:dyDescent="0.3"/>
    <row r="202" s="7" customFormat="1" x14ac:dyDescent="0.3"/>
    <row r="203" s="7" customFormat="1" x14ac:dyDescent="0.3"/>
    <row r="204" s="7" customFormat="1" x14ac:dyDescent="0.3"/>
    <row r="205" s="7" customFormat="1" x14ac:dyDescent="0.3"/>
    <row r="206" s="7" customFormat="1" x14ac:dyDescent="0.3"/>
    <row r="207" s="7" customFormat="1" x14ac:dyDescent="0.3"/>
    <row r="208" s="7" customFormat="1" x14ac:dyDescent="0.3"/>
    <row r="209" s="7" customFormat="1" x14ac:dyDescent="0.3"/>
    <row r="210" s="7" customFormat="1" x14ac:dyDescent="0.3"/>
    <row r="211" s="7" customFormat="1" x14ac:dyDescent="0.3"/>
    <row r="212" s="7" customFormat="1" x14ac:dyDescent="0.3"/>
    <row r="213" s="7" customFormat="1" x14ac:dyDescent="0.3"/>
    <row r="214" s="7" customFormat="1" x14ac:dyDescent="0.3"/>
    <row r="215" s="7" customFormat="1" x14ac:dyDescent="0.3"/>
    <row r="216" s="7" customFormat="1" x14ac:dyDescent="0.3"/>
    <row r="217" s="7" customFormat="1" x14ac:dyDescent="0.3"/>
    <row r="218" s="7" customFormat="1" x14ac:dyDescent="0.3"/>
    <row r="219" s="7" customFormat="1" x14ac:dyDescent="0.3"/>
    <row r="220" s="7" customFormat="1" x14ac:dyDescent="0.3"/>
    <row r="221" s="7" customFormat="1" x14ac:dyDescent="0.3"/>
    <row r="222" s="7" customFormat="1" x14ac:dyDescent="0.3"/>
    <row r="223" s="7" customFormat="1" x14ac:dyDescent="0.3"/>
    <row r="224" s="7" customFormat="1" x14ac:dyDescent="0.3"/>
    <row r="225" s="7" customFormat="1" x14ac:dyDescent="0.3"/>
    <row r="226" s="7" customFormat="1" x14ac:dyDescent="0.3"/>
    <row r="227" s="7" customFormat="1" x14ac:dyDescent="0.3"/>
    <row r="228" s="7" customFormat="1" x14ac:dyDescent="0.3"/>
    <row r="229" s="7" customFormat="1" x14ac:dyDescent="0.3"/>
    <row r="230" s="7" customFormat="1" x14ac:dyDescent="0.3"/>
    <row r="231" s="7" customFormat="1" x14ac:dyDescent="0.3"/>
    <row r="232" s="7" customFormat="1" x14ac:dyDescent="0.3"/>
    <row r="233" s="7" customFormat="1" x14ac:dyDescent="0.3"/>
    <row r="234" s="7" customFormat="1" x14ac:dyDescent="0.3"/>
    <row r="235" s="7" customFormat="1" x14ac:dyDescent="0.3"/>
    <row r="236" s="7" customFormat="1" x14ac:dyDescent="0.3"/>
    <row r="237" s="7" customFormat="1" x14ac:dyDescent="0.3"/>
    <row r="238" s="7" customFormat="1" x14ac:dyDescent="0.3"/>
    <row r="239" s="7" customFormat="1" x14ac:dyDescent="0.3"/>
    <row r="240" s="7" customFormat="1" x14ac:dyDescent="0.3"/>
    <row r="241" s="7" customFormat="1" x14ac:dyDescent="0.3"/>
    <row r="242" s="7" customFormat="1" x14ac:dyDescent="0.3"/>
    <row r="243" s="7" customFormat="1" x14ac:dyDescent="0.3"/>
    <row r="244" s="7" customFormat="1" x14ac:dyDescent="0.3"/>
    <row r="245" s="7" customFormat="1" x14ac:dyDescent="0.3"/>
    <row r="246" s="7" customFormat="1" x14ac:dyDescent="0.3"/>
    <row r="247" s="7" customFormat="1" x14ac:dyDescent="0.3"/>
    <row r="248" s="7" customFormat="1" x14ac:dyDescent="0.3"/>
    <row r="249" s="7" customFormat="1" x14ac:dyDescent="0.3"/>
    <row r="250" s="7" customFormat="1" x14ac:dyDescent="0.3"/>
    <row r="251" s="7" customFormat="1" x14ac:dyDescent="0.3"/>
    <row r="252" s="7" customFormat="1" x14ac:dyDescent="0.3"/>
    <row r="253" s="7" customFormat="1" x14ac:dyDescent="0.3"/>
    <row r="254" s="7" customFormat="1" x14ac:dyDescent="0.3"/>
    <row r="255" s="7" customFormat="1" x14ac:dyDescent="0.3"/>
    <row r="256" s="7" customFormat="1" x14ac:dyDescent="0.3"/>
    <row r="257" s="7" customFormat="1" x14ac:dyDescent="0.3"/>
    <row r="258" s="7" customFormat="1" x14ac:dyDescent="0.3"/>
    <row r="259" s="7" customFormat="1" x14ac:dyDescent="0.3"/>
    <row r="260" s="7" customFormat="1" x14ac:dyDescent="0.3"/>
    <row r="261" s="7" customFormat="1" x14ac:dyDescent="0.3"/>
    <row r="262" s="7" customFormat="1" x14ac:dyDescent="0.3"/>
    <row r="263" s="7" customFormat="1" x14ac:dyDescent="0.3"/>
    <row r="264" s="7" customFormat="1" x14ac:dyDescent="0.3"/>
    <row r="265" s="7" customFormat="1" x14ac:dyDescent="0.3"/>
    <row r="266" s="7" customFormat="1" x14ac:dyDescent="0.3"/>
    <row r="267" s="7" customFormat="1" x14ac:dyDescent="0.3"/>
    <row r="268" s="7" customFormat="1" x14ac:dyDescent="0.3"/>
    <row r="269" s="7" customFormat="1" x14ac:dyDescent="0.3"/>
    <row r="270" s="7" customFormat="1" x14ac:dyDescent="0.3"/>
    <row r="271" s="7" customFormat="1" x14ac:dyDescent="0.3"/>
    <row r="272" s="7" customFormat="1" x14ac:dyDescent="0.3"/>
    <row r="273" s="7" customFormat="1" x14ac:dyDescent="0.3"/>
    <row r="274" s="7" customFormat="1" x14ac:dyDescent="0.3"/>
    <row r="275" s="7" customFormat="1" x14ac:dyDescent="0.3"/>
    <row r="276" s="7" customFormat="1" x14ac:dyDescent="0.3"/>
    <row r="277" s="7" customFormat="1" x14ac:dyDescent="0.3"/>
    <row r="278" s="7" customFormat="1" x14ac:dyDescent="0.3"/>
    <row r="279" s="7" customFormat="1" x14ac:dyDescent="0.3"/>
    <row r="280" s="7" customFormat="1" x14ac:dyDescent="0.3"/>
    <row r="281" s="7" customFormat="1" x14ac:dyDescent="0.3"/>
    <row r="282" s="7" customFormat="1" x14ac:dyDescent="0.3"/>
    <row r="283" s="7" customFormat="1" x14ac:dyDescent="0.3"/>
    <row r="284" s="7" customFormat="1" x14ac:dyDescent="0.3"/>
    <row r="285" s="7" customFormat="1" x14ac:dyDescent="0.3"/>
    <row r="286" s="7" customFormat="1" x14ac:dyDescent="0.3"/>
    <row r="287" s="7" customFormat="1" x14ac:dyDescent="0.3"/>
    <row r="288" s="7" customFormat="1" x14ac:dyDescent="0.3"/>
    <row r="289" s="7" customFormat="1" x14ac:dyDescent="0.3"/>
    <row r="290" s="7" customFormat="1" x14ac:dyDescent="0.3"/>
    <row r="291" s="7" customFormat="1" x14ac:dyDescent="0.3"/>
    <row r="292" s="7" customFormat="1" x14ac:dyDescent="0.3"/>
    <row r="293" s="7" customFormat="1" x14ac:dyDescent="0.3"/>
    <row r="294" s="7" customFormat="1" x14ac:dyDescent="0.3"/>
    <row r="295" s="7" customFormat="1" x14ac:dyDescent="0.3"/>
    <row r="296" s="7" customFormat="1" x14ac:dyDescent="0.3"/>
    <row r="297" s="7" customFormat="1" x14ac:dyDescent="0.3"/>
    <row r="298" s="7" customFormat="1" x14ac:dyDescent="0.3"/>
    <row r="299" s="7" customFormat="1" x14ac:dyDescent="0.3"/>
    <row r="300" s="7" customFormat="1" x14ac:dyDescent="0.3"/>
    <row r="301" s="7" customFormat="1" x14ac:dyDescent="0.3"/>
    <row r="302" s="7" customFormat="1" x14ac:dyDescent="0.3"/>
    <row r="303" s="7" customFormat="1" x14ac:dyDescent="0.3"/>
    <row r="304" s="7" customFormat="1" x14ac:dyDescent="0.3"/>
    <row r="305" spans="2:8" s="7" customFormat="1" x14ac:dyDescent="0.3"/>
    <row r="306" spans="2:8" s="7" customFormat="1" x14ac:dyDescent="0.3"/>
    <row r="307" spans="2:8" s="7" customFormat="1" x14ac:dyDescent="0.3"/>
    <row r="308" spans="2:8" s="7" customFormat="1" x14ac:dyDescent="0.3"/>
    <row r="309" spans="2:8" s="7" customFormat="1" x14ac:dyDescent="0.3"/>
    <row r="310" spans="2:8" s="7" customFormat="1" x14ac:dyDescent="0.3"/>
    <row r="311" spans="2:8" s="7" customFormat="1" x14ac:dyDescent="0.3">
      <c r="B311"/>
      <c r="C311"/>
      <c r="D311"/>
      <c r="E311"/>
      <c r="F311"/>
      <c r="G311"/>
      <c r="H311"/>
    </row>
    <row r="312" spans="2:8" s="7" customFormat="1" x14ac:dyDescent="0.3">
      <c r="B312"/>
      <c r="C312"/>
      <c r="D312"/>
      <c r="E312"/>
      <c r="F312"/>
      <c r="G312"/>
      <c r="H312"/>
    </row>
  </sheetData>
  <mergeCells count="6">
    <mergeCell ref="C1:G1"/>
    <mergeCell ref="H1:H2"/>
    <mergeCell ref="C2:G2"/>
    <mergeCell ref="B8:H8"/>
    <mergeCell ref="B4:H4"/>
    <mergeCell ref="B6:H6"/>
  </mergeCell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0000000}">
          <x14:formula1>
            <xm:f>xx_Listas!$H$2:$H$7</xm:f>
          </x14:formula1>
          <xm:sqref>G10</xm:sqref>
        </x14:dataValidation>
        <x14:dataValidation type="list" allowBlank="1" showInputMessage="1" showErrorMessage="1" xr:uid="{00000000-0002-0000-0400-000001000000}">
          <x14:formula1>
            <xm:f>xx_Listas!$D$2:$D$4</xm:f>
          </x14:formula1>
          <xm:sqref>F10</xm:sqref>
        </x14:dataValidation>
        <x14:dataValidation type="list" allowBlank="1" showInputMessage="1" showErrorMessage="1" xr:uid="{00000000-0002-0000-0400-000002000000}">
          <x14:formula1>
            <xm:f>xx_Listas!$I$2:$I$30</xm:f>
          </x14:formula1>
          <xm:sqref>C10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17"/>
  <sheetViews>
    <sheetView topLeftCell="A6" zoomScale="80" zoomScaleNormal="80" workbookViewId="0">
      <selection activeCell="C25" sqref="C25"/>
    </sheetView>
  </sheetViews>
  <sheetFormatPr baseColWidth="10" defaultColWidth="10.8984375" defaultRowHeight="15.6" x14ac:dyDescent="0.3"/>
  <cols>
    <col min="1" max="1" width="3.3984375" style="7" customWidth="1"/>
    <col min="2" max="2" width="13.59765625" style="7" customWidth="1"/>
    <col min="3" max="3" width="29" style="7" customWidth="1"/>
    <col min="4" max="4" width="71.3984375" style="7" customWidth="1"/>
    <col min="5" max="5" width="2.8984375" style="7" customWidth="1"/>
    <col min="6" max="16384" width="10.8984375" style="7"/>
  </cols>
  <sheetData>
    <row r="1" spans="2:4" s="8" customFormat="1" ht="10.5" customHeight="1" x14ac:dyDescent="0.3"/>
    <row r="2" spans="2:4" s="8" customFormat="1" ht="22.5" customHeight="1" x14ac:dyDescent="0.3">
      <c r="B2" s="135" t="s">
        <v>4</v>
      </c>
      <c r="C2" s="136"/>
      <c r="D2" s="137"/>
    </row>
    <row r="3" spans="2:4" ht="9.75" customHeight="1" x14ac:dyDescent="0.3"/>
    <row r="4" spans="2:4" ht="38.25" customHeight="1" x14ac:dyDescent="0.3">
      <c r="B4" s="138" t="s">
        <v>110</v>
      </c>
      <c r="C4" s="139"/>
      <c r="D4" s="140"/>
    </row>
    <row r="5" spans="2:4" ht="9.9" customHeight="1" thickBot="1" x14ac:dyDescent="0.35"/>
    <row r="6" spans="2:4" ht="64.5" customHeight="1" thickBot="1" x14ac:dyDescent="0.35">
      <c r="B6" s="133" t="s">
        <v>111</v>
      </c>
      <c r="C6" s="134"/>
      <c r="D6" s="52" t="s">
        <v>112</v>
      </c>
    </row>
    <row r="7" spans="2:4" ht="6.9" customHeight="1" x14ac:dyDescent="0.3">
      <c r="B7" s="9"/>
      <c r="C7" s="9"/>
      <c r="D7" s="9"/>
    </row>
    <row r="8" spans="2:4" ht="35.1" customHeight="1" x14ac:dyDescent="0.3">
      <c r="B8" s="132" t="s">
        <v>113</v>
      </c>
      <c r="C8" s="132"/>
      <c r="D8" s="132"/>
    </row>
    <row r="9" spans="2:4" ht="9" customHeight="1" x14ac:dyDescent="0.3"/>
    <row r="10" spans="2:4" ht="63.9" customHeight="1" x14ac:dyDescent="0.3">
      <c r="B10" s="10">
        <v>1</v>
      </c>
      <c r="C10" s="10" t="str">
        <f>VLOOKUP(D6,xx_ListasInstructivo!A1:I8,2,0)</f>
        <v>Feature dataset</v>
      </c>
      <c r="D10" s="16" t="str">
        <f>VLOOKUP(D6,xx_ListasInstructivo!A1:Q8,10,0)</f>
        <v>Escriba el nombre del  dataset en el que reposa el  feature class en la GDB corporativa (en caso que sea procedente).</v>
      </c>
    </row>
    <row r="11" spans="2:4" ht="63.9" customHeight="1" x14ac:dyDescent="0.3">
      <c r="B11" s="10">
        <v>2</v>
      </c>
      <c r="C11" s="10" t="str">
        <f>VLOOKUP(D6,xx_ListasInstructivo!A1:I8,3,0)</f>
        <v>Nombre del feature class</v>
      </c>
      <c r="D11" s="16" t="str">
        <f>VLOOKUP(D6,xx_ListasInstructivo!A1:Q8,11,0)</f>
        <v xml:space="preserve">Escriba el nombre del feature class objeto a diligenciar. </v>
      </c>
    </row>
    <row r="12" spans="2:4" ht="63.9" customHeight="1" x14ac:dyDescent="0.3">
      <c r="B12" s="10">
        <v>3</v>
      </c>
      <c r="C12" s="10" t="str">
        <f>VLOOKUP(D6,xx_ListasInstructivo!A1:I8,4,0)</f>
        <v>Alias FC</v>
      </c>
      <c r="D12" s="16" t="str">
        <f>VLOOKUP(D6,xx_ListasInstructivo!A1:Q8,12,0)</f>
        <v>Escriba el nombre del alias al que hace referencia el Feature Class, en caso que este haya sido generado.</v>
      </c>
    </row>
    <row r="13" spans="2:4" ht="63.9" customHeight="1" x14ac:dyDescent="0.3">
      <c r="B13" s="10">
        <v>4</v>
      </c>
      <c r="C13" s="10" t="str">
        <f>VLOOKUP(D6,xx_ListasInstructivo!A1:I8,5,0)</f>
        <v>Geometría / Tipo Dato</v>
      </c>
      <c r="D13" s="16" t="str">
        <f>VLOOKUP(D6,xx_ListasInstructivo!A1:Q8,13,0)</f>
        <v>Seleccione, mediante desplegable, cual es el tipo del dato o su geometría</v>
      </c>
    </row>
    <row r="14" spans="2:4" ht="63.9" customHeight="1" x14ac:dyDescent="0.3">
      <c r="B14" s="10">
        <v>5</v>
      </c>
      <c r="C14" s="10" t="str">
        <f>VLOOKUP(D6,xx_ListasInstructivo!A1:I8,6,0)</f>
        <v>Cantidad de elementos</v>
      </c>
      <c r="D14" s="16" t="str">
        <f>VLOOKUP(D6,xx_ListasInstructivo!A1:Q8,14,0)</f>
        <v>Escriba el número de registros  que posee el elemento.</v>
      </c>
    </row>
    <row r="15" spans="2:4" ht="63.9" customHeight="1" x14ac:dyDescent="0.3">
      <c r="B15" s="10">
        <v>6</v>
      </c>
      <c r="C15" s="10" t="str">
        <f>VLOOKUP(D6,xx_ListasInstructivo!A1:I8,7,0)</f>
        <v>Descripción</v>
      </c>
      <c r="D15" s="16" t="str">
        <f>VLOOKUP(D6,xx_ListasInstructivo!A1:Q8,15,0)</f>
        <v>Describa  cual es la información que contiente el  feature class.</v>
      </c>
    </row>
    <row r="16" spans="2:4" ht="63.9" customHeight="1" x14ac:dyDescent="0.3">
      <c r="B16" s="10">
        <v>7</v>
      </c>
      <c r="C16" s="10" t="str">
        <f>VLOOKUP(D6,xx_ListasInstructivo!A1:I8,8,0)</f>
        <v>Dependencia</v>
      </c>
      <c r="D16" s="16" t="str">
        <f>VLOOKUP(D6,xx_ListasInstructivo!A1:Q8,16,0)</f>
        <v>Seleccione, mediante desplegable, el nombre de la dependencia responsable del feature class</v>
      </c>
    </row>
    <row r="17" spans="2:4" ht="63.9" customHeight="1" x14ac:dyDescent="0.3">
      <c r="B17" s="10">
        <v>8</v>
      </c>
      <c r="C17" s="10" t="str">
        <f>VLOOKUP(D6,xx_ListasInstructivo!A1:I8,9,0)</f>
        <v>Correo de contacto</v>
      </c>
      <c r="D17" s="16" t="str">
        <f>VLOOKUP(D6,xx_ListasInstructivo!A1:Q8,17,0)</f>
        <v>Escriba el correo electrónico del líder (proyecto o programa) responsable de producir el feature class.</v>
      </c>
    </row>
  </sheetData>
  <mergeCells count="4">
    <mergeCell ref="B8:D8"/>
    <mergeCell ref="B6:C6"/>
    <mergeCell ref="B2:D2"/>
    <mergeCell ref="B4:D4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xx_ListasInstructivo!$A$15:$A$21</xm:f>
          </x14:formula1>
          <xm:sqref>D6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1"/>
  <sheetViews>
    <sheetView zoomScale="90" zoomScaleNormal="90" workbookViewId="0">
      <selection activeCell="A2" sqref="A2"/>
    </sheetView>
  </sheetViews>
  <sheetFormatPr baseColWidth="10" defaultColWidth="11" defaultRowHeight="15.6" x14ac:dyDescent="0.3"/>
  <cols>
    <col min="1" max="1" width="28.5" customWidth="1"/>
    <col min="2" max="11" width="27.8984375" customWidth="1"/>
    <col min="12" max="12" width="46.5" customWidth="1"/>
    <col min="13" max="14" width="27.8984375" customWidth="1"/>
    <col min="15" max="15" width="29.5" customWidth="1"/>
    <col min="16" max="17" width="27.8984375" customWidth="1"/>
  </cols>
  <sheetData>
    <row r="1" spans="1:17" x14ac:dyDescent="0.3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</row>
    <row r="2" spans="1:17" ht="63.9" customHeight="1" x14ac:dyDescent="0.3">
      <c r="A2" s="3" t="s">
        <v>112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4" t="s">
        <v>15</v>
      </c>
      <c r="H2" s="4" t="s">
        <v>53</v>
      </c>
      <c r="I2" s="4" t="s">
        <v>17</v>
      </c>
      <c r="J2" s="17" t="s">
        <v>114</v>
      </c>
      <c r="K2" s="17" t="s">
        <v>115</v>
      </c>
      <c r="L2" s="17" t="s">
        <v>116</v>
      </c>
      <c r="M2" s="17" t="s">
        <v>117</v>
      </c>
      <c r="N2" s="17" t="s">
        <v>118</v>
      </c>
      <c r="O2" s="17" t="s">
        <v>119</v>
      </c>
      <c r="P2" s="17" t="s">
        <v>120</v>
      </c>
      <c r="Q2" s="17" t="s">
        <v>121</v>
      </c>
    </row>
    <row r="3" spans="1:17" ht="63.9" customHeight="1" x14ac:dyDescent="0.3">
      <c r="A3" s="3" t="s">
        <v>122</v>
      </c>
      <c r="B3" s="4" t="s">
        <v>18</v>
      </c>
      <c r="C3" s="4" t="s">
        <v>19</v>
      </c>
      <c r="D3" s="4" t="s">
        <v>20</v>
      </c>
      <c r="E3" s="4" t="s">
        <v>21</v>
      </c>
      <c r="F3" s="6" t="s">
        <v>22</v>
      </c>
      <c r="G3" s="4" t="s">
        <v>123</v>
      </c>
      <c r="H3" s="4" t="s">
        <v>123</v>
      </c>
      <c r="I3" s="4" t="s">
        <v>123</v>
      </c>
      <c r="J3" s="17" t="s">
        <v>124</v>
      </c>
      <c r="K3" s="17" t="s">
        <v>125</v>
      </c>
      <c r="L3" s="17" t="s">
        <v>126</v>
      </c>
      <c r="M3" s="17" t="s">
        <v>127</v>
      </c>
      <c r="N3" s="17" t="s">
        <v>128</v>
      </c>
      <c r="O3" s="17" t="s">
        <v>123</v>
      </c>
      <c r="P3" s="5" t="s">
        <v>123</v>
      </c>
      <c r="Q3" s="5" t="s">
        <v>123</v>
      </c>
    </row>
    <row r="4" spans="1:17" ht="63.9" customHeight="1" x14ac:dyDescent="0.3">
      <c r="A4" s="3" t="s">
        <v>129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123</v>
      </c>
      <c r="J4" s="17" t="s">
        <v>130</v>
      </c>
      <c r="K4" s="17" t="s">
        <v>131</v>
      </c>
      <c r="L4" s="17" t="s">
        <v>132</v>
      </c>
      <c r="M4" s="17" t="s">
        <v>133</v>
      </c>
      <c r="N4" s="17" t="s">
        <v>134</v>
      </c>
      <c r="O4" s="17" t="s">
        <v>135</v>
      </c>
      <c r="P4" s="17" t="s">
        <v>136</v>
      </c>
      <c r="Q4" s="17" t="s">
        <v>123</v>
      </c>
    </row>
    <row r="5" spans="1:17" ht="63.9" customHeight="1" x14ac:dyDescent="0.3">
      <c r="A5" s="3" t="s">
        <v>137</v>
      </c>
      <c r="B5" s="4" t="s">
        <v>138</v>
      </c>
      <c r="C5" s="4" t="s">
        <v>31</v>
      </c>
      <c r="D5" s="4" t="s">
        <v>32</v>
      </c>
      <c r="E5" s="4" t="s">
        <v>33</v>
      </c>
      <c r="F5" s="4" t="s">
        <v>123</v>
      </c>
      <c r="G5" s="4" t="s">
        <v>123</v>
      </c>
      <c r="H5" s="4" t="s">
        <v>123</v>
      </c>
      <c r="I5" s="4" t="s">
        <v>123</v>
      </c>
      <c r="J5" s="17" t="s">
        <v>139</v>
      </c>
      <c r="K5" s="17" t="s">
        <v>140</v>
      </c>
      <c r="L5" s="17" t="s">
        <v>141</v>
      </c>
      <c r="M5" s="17" t="s">
        <v>142</v>
      </c>
      <c r="N5" s="17" t="s">
        <v>123</v>
      </c>
      <c r="O5" s="17" t="s">
        <v>123</v>
      </c>
      <c r="P5" s="17" t="s">
        <v>123</v>
      </c>
      <c r="Q5" s="17" t="s">
        <v>123</v>
      </c>
    </row>
    <row r="6" spans="1:17" ht="63.9" customHeight="1" x14ac:dyDescent="0.3">
      <c r="A6" s="3" t="s">
        <v>143</v>
      </c>
      <c r="B6" s="4" t="s">
        <v>36</v>
      </c>
      <c r="C6" s="4" t="s">
        <v>37</v>
      </c>
      <c r="D6" s="4" t="s">
        <v>38</v>
      </c>
      <c r="E6" s="4" t="s">
        <v>15</v>
      </c>
      <c r="F6" s="4" t="s">
        <v>39</v>
      </c>
      <c r="G6" s="4" t="s">
        <v>40</v>
      </c>
      <c r="H6" s="4" t="s">
        <v>144</v>
      </c>
      <c r="I6" s="4" t="s">
        <v>123</v>
      </c>
      <c r="J6" s="17" t="s">
        <v>145</v>
      </c>
      <c r="K6" s="17" t="s">
        <v>146</v>
      </c>
      <c r="L6" s="17" t="s">
        <v>147</v>
      </c>
      <c r="M6" s="17" t="s">
        <v>148</v>
      </c>
      <c r="N6" s="17" t="s">
        <v>149</v>
      </c>
      <c r="O6" s="17" t="s">
        <v>150</v>
      </c>
      <c r="P6" s="17" t="s">
        <v>151</v>
      </c>
      <c r="Q6" s="17" t="s">
        <v>123</v>
      </c>
    </row>
    <row r="7" spans="1:17" ht="63.9" customHeight="1" x14ac:dyDescent="0.3">
      <c r="A7" s="3" t="s">
        <v>152</v>
      </c>
      <c r="B7" s="4" t="s">
        <v>44</v>
      </c>
      <c r="C7" s="4" t="s">
        <v>37</v>
      </c>
      <c r="D7" s="4" t="s">
        <v>38</v>
      </c>
      <c r="E7" s="4" t="s">
        <v>15</v>
      </c>
      <c r="F7" s="4" t="s">
        <v>39</v>
      </c>
      <c r="G7" s="4" t="s">
        <v>40</v>
      </c>
      <c r="H7" s="4" t="s">
        <v>144</v>
      </c>
      <c r="I7" s="4" t="s">
        <v>123</v>
      </c>
      <c r="J7" s="17" t="s">
        <v>153</v>
      </c>
      <c r="K7" s="17" t="s">
        <v>146</v>
      </c>
      <c r="L7" s="17" t="s">
        <v>154</v>
      </c>
      <c r="M7" s="17" t="s">
        <v>155</v>
      </c>
      <c r="N7" s="17" t="s">
        <v>156</v>
      </c>
      <c r="O7" s="17" t="s">
        <v>157</v>
      </c>
      <c r="P7" s="17" t="s">
        <v>158</v>
      </c>
      <c r="Q7" s="17" t="s">
        <v>123</v>
      </c>
    </row>
    <row r="8" spans="1:17" ht="156" x14ac:dyDescent="0.3">
      <c r="A8" s="3" t="s">
        <v>159</v>
      </c>
      <c r="B8" s="4" t="s">
        <v>108</v>
      </c>
      <c r="C8" s="4" t="s">
        <v>16</v>
      </c>
      <c r="D8" s="4" t="s">
        <v>17</v>
      </c>
      <c r="E8" s="4" t="s">
        <v>15</v>
      </c>
      <c r="F8" s="4" t="s">
        <v>109</v>
      </c>
      <c r="G8" s="4" t="s">
        <v>32</v>
      </c>
      <c r="H8" s="4" t="s">
        <v>33</v>
      </c>
      <c r="I8" s="4" t="s">
        <v>123</v>
      </c>
      <c r="J8" s="17" t="s">
        <v>160</v>
      </c>
      <c r="K8" s="17" t="s">
        <v>161</v>
      </c>
      <c r="L8" s="17" t="s">
        <v>162</v>
      </c>
      <c r="M8" s="17" t="s">
        <v>163</v>
      </c>
      <c r="N8" s="17" t="s">
        <v>164</v>
      </c>
      <c r="O8" s="17" t="s">
        <v>165</v>
      </c>
      <c r="P8" s="17" t="s">
        <v>166</v>
      </c>
      <c r="Q8" s="17" t="s">
        <v>123</v>
      </c>
    </row>
    <row r="14" spans="1:17" x14ac:dyDescent="0.3">
      <c r="A14" s="2" t="s">
        <v>167</v>
      </c>
    </row>
    <row r="15" spans="1:17" x14ac:dyDescent="0.3">
      <c r="A15" t="s">
        <v>112</v>
      </c>
    </row>
    <row r="16" spans="1:17" x14ac:dyDescent="0.3">
      <c r="A16" t="s">
        <v>122</v>
      </c>
    </row>
    <row r="17" spans="1:1" x14ac:dyDescent="0.3">
      <c r="A17" t="s">
        <v>129</v>
      </c>
    </row>
    <row r="18" spans="1:1" x14ac:dyDescent="0.3">
      <c r="A18" t="s">
        <v>137</v>
      </c>
    </row>
    <row r="19" spans="1:1" x14ac:dyDescent="0.3">
      <c r="A19" t="s">
        <v>143</v>
      </c>
    </row>
    <row r="20" spans="1:1" x14ac:dyDescent="0.3">
      <c r="A20" t="s">
        <v>152</v>
      </c>
    </row>
    <row r="21" spans="1:1" x14ac:dyDescent="0.3">
      <c r="A21" t="s">
        <v>159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ColWidth="11" defaultRowHeight="15.6" x14ac:dyDescent="0.3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6CB9D106C7D341BEC8535B8131CA6B" ma:contentTypeVersion="13" ma:contentTypeDescription="Crear nuevo documento." ma:contentTypeScope="" ma:versionID="67582e43d70d6e2d817477f95aa1e1ea">
  <xsd:schema xmlns:xsd="http://www.w3.org/2001/XMLSchema" xmlns:xs="http://www.w3.org/2001/XMLSchema" xmlns:p="http://schemas.microsoft.com/office/2006/metadata/properties" xmlns:ns2="796ed091-6227-45da-a056-db63388ed980" xmlns:ns3="87d958e2-2a57-41b1-84ad-c9443abcff11" targetNamespace="http://schemas.microsoft.com/office/2006/metadata/properties" ma:root="true" ma:fieldsID="65b94ea97f43b63084536065aae14a21" ns2:_="" ns3:_="">
    <xsd:import namespace="796ed091-6227-45da-a056-db63388ed980"/>
    <xsd:import namespace="87d958e2-2a57-41b1-84ad-c9443abcff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6ed091-6227-45da-a056-db63388ed9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e9b71db2-0453-481c-a7bb-ff6902fea5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d958e2-2a57-41b1-84ad-c9443abcff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76f503d-5a09-4f88-9958-c31532e4cd9e}" ma:internalName="TaxCatchAll" ma:showField="CatchAllData" ma:web="87d958e2-2a57-41b1-84ad-c9443abcff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7d958e2-2a57-41b1-84ad-c9443abcff11" xsi:nil="true"/>
    <lcf76f155ced4ddcb4097134ff3c332f xmlns="796ed091-6227-45da-a056-db63388ed98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B067586-57A2-41AC-A325-BEC189FB06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B53188-2535-48D1-82A8-E09F9530F1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6ed091-6227-45da-a056-db63388ed980"/>
    <ds:schemaRef ds:uri="87d958e2-2a57-41b1-84ad-c9443abcff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B6A0C5-9041-4D31-951F-7D5C8E734842}">
  <ds:schemaRefs>
    <ds:schemaRef ds:uri="http://schemas.microsoft.com/office/2006/metadata/properties"/>
    <ds:schemaRef ds:uri="http://schemas.microsoft.com/office/infopath/2007/PartnerControls"/>
    <ds:schemaRef ds:uri="87d958e2-2a57-41b1-84ad-c9443abcff11"/>
    <ds:schemaRef ds:uri="796ed091-6227-45da-a056-db63388ed98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DiccionarioDatos</vt:lpstr>
      <vt:lpstr>Dominios</vt:lpstr>
      <vt:lpstr>Subtipos</vt:lpstr>
      <vt:lpstr>xx_Listas</vt:lpstr>
      <vt:lpstr>Raster</vt:lpstr>
      <vt:lpstr>Instructivo</vt:lpstr>
      <vt:lpstr>xx_ListasInstructivo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jordi guerrero martinez</dc:creator>
  <cp:keywords/>
  <dc:description/>
  <cp:lastModifiedBy>Maria Jose Lopez Giraldo</cp:lastModifiedBy>
  <cp:revision/>
  <dcterms:created xsi:type="dcterms:W3CDTF">2021-04-08T23:01:38Z</dcterms:created>
  <dcterms:modified xsi:type="dcterms:W3CDTF">2025-10-20T14:54:03Z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0x010100EA6CB9D106C7D341BEC8535B8131CA6B</vt:lpwstr>
  </property>
  <property fmtid="{D5CDD505-2E9C-101B-9397-08002B2CF9AE}" pid="3" name="ESRI_WORKBOOK_ID">
    <vt:lpwstr>5e857cbb3f8740b9b590c990b38da758</vt:lpwstr>
  </property>
</Properties>
</file>