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FH\2024\FichasPOT\20240613_F4990\DICCIONARIO_DATOS_F4990\"/>
    </mc:Choice>
  </mc:AlternateContent>
  <bookViews>
    <workbookView xWindow="-120" yWindow="-120" windowWidth="29040" windowHeight="17640"/>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4" l="1"/>
  <c r="D17" i="14" l="1"/>
  <c r="D16" i="14"/>
  <c r="D15" i="14"/>
  <c r="D14" i="14"/>
  <c r="D13" i="14"/>
  <c r="D11" i="14"/>
  <c r="D10" i="14"/>
  <c r="C17" i="14"/>
  <c r="C16" i="14"/>
  <c r="C15" i="14"/>
  <c r="C14" i="14"/>
  <c r="C13" i="14"/>
  <c r="C12" i="14"/>
  <c r="C11" i="14"/>
  <c r="C10" i="14"/>
</calcChain>
</file>

<file path=xl/sharedStrings.xml><?xml version="1.0" encoding="utf-8"?>
<sst xmlns="http://schemas.openxmlformats.org/spreadsheetml/2006/main" count="812" uniqueCount="198">
  <si>
    <t>Cód. FO-GINF-041</t>
  </si>
  <si>
    <t>Formato</t>
  </si>
  <si>
    <t>Versión. 1</t>
  </si>
  <si>
    <t>FO- GINF Diccionario de datos geográfico</t>
  </si>
  <si>
    <t>DEPARTAMENTO ADMINISTRATIVO DE PLANEACIÓN - SUBDIRECCIÓN DE PROSPECTIVA, INFORMACIÓN Y EVALUACIÓN ESTRATÉGICA</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</si>
  <si>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</si>
  <si>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</si>
  <si>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</si>
  <si>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</si>
  <si>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</si>
  <si>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</si>
  <si>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</si>
  <si>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</si>
  <si>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</si>
  <si>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</si>
  <si>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</si>
  <si>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</si>
  <si>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</si>
  <si>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</si>
  <si>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</si>
  <si>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</si>
  <si>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</si>
  <si>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</si>
  <si>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</si>
  <si>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</si>
  <si>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</si>
  <si>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</si>
  <si>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</si>
  <si>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</si>
  <si>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</si>
  <si>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</si>
  <si>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</si>
  <si>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</si>
  <si>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</si>
  <si>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DEPARTAMENTO ADMINISTRATIVO DE PLANEACIÓN - SUBDIRECCIÓN DE INFORMACIÓN Y EVALUACIÓN ESTRATÉGICA</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</si>
  <si>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</si>
  <si>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</si>
  <si>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</si>
  <si>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</si>
  <si>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</si>
  <si>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</si>
  <si>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</si>
  <si>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</si>
  <si>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</si>
  <si>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</si>
  <si>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</si>
  <si>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</si>
  <si>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</si>
  <si>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</si>
  <si>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</si>
  <si>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</si>
  <si>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</si>
  <si>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</si>
  <si>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</si>
  <si>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</si>
  <si>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</si>
  <si>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</si>
  <si>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</si>
  <si>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</si>
  <si>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</si>
  <si>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</si>
  <si>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</si>
  <si>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</si>
  <si>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</si>
  <si>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</si>
  <si>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</si>
  <si>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</si>
  <si>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</si>
  <si>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</si>
  <si>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</si>
  <si>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</si>
  <si>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</si>
  <si>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</si>
  <si>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</si>
  <si>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</si>
  <si>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</si>
  <si>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</si>
  <si>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</si>
  <si>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</si>
  <si>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</si>
  <si>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</si>
  <si>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</si>
  <si>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</si>
  <si>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</si>
  <si>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</si>
  <si>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</si>
  <si>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</si>
  <si>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</si>
  <si>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</si>
  <si>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</si>
  <si>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</si>
  <si>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</si>
  <si>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</si>
  <si>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</si>
  <si>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</si>
  <si>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</si>
  <si>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</si>
  <si>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</si>
  <si>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</si>
  <si>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</si>
  <si>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</si>
  <si>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</si>
  <si>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</si>
  <si>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</si>
  <si>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</si>
  <si>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</si>
  <si>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Nombre imagen</t>
  </si>
  <si>
    <t>Imagen publicable</t>
  </si>
  <si>
    <t>DEPARTAMENTO ADMINISTRATIVO DE PLANEACIÓN</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</si>
  <si>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</si>
  <si>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</si>
  <si>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</si>
  <si>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</si>
  <si>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</si>
  <si>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</si>
  <si>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</si>
  <si>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</si>
  <si>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</si>
  <si>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</si>
  <si>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</si>
  <si>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</si>
  <si>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</si>
  <si>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</si>
  <si>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</si>
  <si>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</si>
  <si>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</si>
  <si>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</si>
  <si>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</si>
  <si>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</si>
  <si>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</si>
  <si>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</si>
  <si>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</si>
  <si>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</si>
  <si>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</si>
  <si>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</si>
  <si>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</si>
  <si>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</si>
  <si>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</si>
  <si>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</si>
  <si>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</si>
  <si>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</si>
  <si>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</si>
  <si>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</si>
  <si>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</si>
  <si>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</si>
  <si>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</si>
  <si>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</si>
  <si>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</si>
  <si>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</si>
  <si>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</si>
  <si>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</si>
  <si>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</si>
  <si>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</si>
  <si>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</si>
  <si>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</si>
  <si>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</si>
  <si>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</si>
  <si>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Secciones</t>
  </si>
  <si>
    <t>SECCIÓN 7: RÁSTER</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</si>
  <si>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</si>
  <si>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</si>
  <si>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</si>
  <si>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</si>
  <si>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</si>
  <si>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</si>
  <si>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</si>
  <si>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</si>
  <si>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 xml:space="preserve">Escriba el nombre del feature class objeto a diligenciar. </t>
  </si>
  <si>
    <t>jaime.pizarro@medellin.gov.co
dora.ortiz@medellin.gov.co</t>
  </si>
  <si>
    <t>Must Not Overlap
(No debe superponerse)
Must Not Have Gaps
(No debe tener huecos)</t>
  </si>
  <si>
    <t>Codigo</t>
  </si>
  <si>
    <t>CODIGO</t>
  </si>
  <si>
    <t>Categoria</t>
  </si>
  <si>
    <t>CATEGORIA</t>
  </si>
  <si>
    <t>GRADO_AMENAZA</t>
  </si>
  <si>
    <t>Grado_amenaza</t>
  </si>
  <si>
    <t>CATEGORIA_PROTECCION</t>
  </si>
  <si>
    <t>SUBCATEGORIA_PROTECCION</t>
  </si>
  <si>
    <t>Ficha</t>
  </si>
  <si>
    <t>Estudio_Visita</t>
  </si>
  <si>
    <t>Ajuste_Tecnico</t>
  </si>
  <si>
    <t>Medidas_Intervencion</t>
  </si>
  <si>
    <t>Iniciales de la amenaza involucrada.</t>
  </si>
  <si>
    <t>Criticidad de la amenaza: muy baja, baja, media o alta.</t>
  </si>
  <si>
    <t>Descripción del tipo de fenómeno presente.</t>
  </si>
  <si>
    <t>Categoría que permite asociar si conforma o no el suelo de protección del municipio de Medellín.</t>
  </si>
  <si>
    <t>Subcategoría que describe el tipo de suelo de protección del municipio de Medellín.</t>
  </si>
  <si>
    <t>Numero de la ficha del modulo de seguimiento y evaluacion al Pot, sePOT.</t>
  </si>
  <si>
    <t>Precisión cartográfica asociada a estudio de detalle o visita de campo.</t>
  </si>
  <si>
    <t>Ajuste a la capa cuando se presentan huecos o polígonos aislados para homogeneizar las capas de amenazas o riesgos.</t>
  </si>
  <si>
    <t>Corresponde si el cambio de amenaza y/o el riesgo está supeditada a la ejecución de medidas de intervención estructurales para la disminución de la categoría de la amenaza y/o el riesgo.</t>
  </si>
  <si>
    <t>Pendiente de preguntarle a Luza que coloc aca</t>
  </si>
  <si>
    <t xml:space="preserve">Contiene la delimitación de todas las zonas o polígonos que se encuentran en amenaza alta, amenaza media, amenaza baja y amenaza muy baja por movimientos en masa para la ciudad de Medellín, toda esta información de los cuatro niveles se reseñan en el campo denominado “Grado Amenaza”. 
</t>
  </si>
  <si>
    <t xml:space="preserve">Contiene la delimitación de todas las zonas o polígonos que se encuentran en amenaza alta, amenaza media, amenaza baja y amenaza muy baja por movimientos en masa para la ciudad de Medellín, toda esta información de los cuatro niveles se reseñan en el campo denominado “Grado Amenaza”. </t>
  </si>
  <si>
    <t>La única excepción es el perímetro del Feature Class o de los poligonos que la topología lo considera un hueco</t>
  </si>
  <si>
    <t>Am_MovMasa_Clip_020823</t>
  </si>
  <si>
    <t>FICHA_XXXX_STACATALINA</t>
  </si>
  <si>
    <r>
      <t xml:space="preserve">(Ficha 4990) Precisión cartográfica en la capa “Amenaza_MovimientoMasa” producto de la zonificación de la amenaza por movimiento en masa del estudio denominado: “Estudio de Detalle por movimientos en masa Mirador de Sta Catalina” realizado para los lotes identificados con CBML </t>
    </r>
    <r>
      <rPr>
        <sz val="12"/>
        <color rgb="FFFF0000"/>
        <rFont val="Calibri"/>
        <family val="2"/>
        <scheme val="minor"/>
      </rPr>
      <t>14100060062 y 14100060067</t>
    </r>
    <r>
      <rPr>
        <sz val="12"/>
        <color theme="1"/>
        <rFont val="Calibri"/>
        <family val="2"/>
        <scheme val="minor"/>
      </rPr>
      <t>, ubicados en el barrio Los Naranjos de la comuna 14 – El Poblado, este estudio fue elaborado por la empresa consultora GEOGAM S.AS. El análisis de amenaza por movimientos en masa está constituido por dos partes, el análisis de estabilidad que se realiza por medio del método determinístico, que es un análisis cuantitativo en el cual se obtiene la probabilidad de falla de cada ladera en condiciones saturadas y seudostática, y el análisis de la distancia de viaje, propagación o runout, que indica hasta dónde puede llegar la masa de un posible movimiento en masa.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</si>
</sst>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9" x14ac:knownFonts="1">
    <font>
      <sz val="12"/>
      <color theme="1"/>
      <name val="Calibri"/>
      <family val="2"/>
      <scheme val="minor"/>
    </font>
    <font>
      <sz val="11"/>
      <color theme="1"/>
      <name val="Calibri"/>
      <family val="2"/>
      <scheme val="minor"/>
    </font>
    <font>
      <b/>
      <sz val="12"/>
      <color theme="0"/>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theme="0"/>
      <name val="Calibri"/>
      <family val="2"/>
      <scheme val="minor"/>
    </font>
    <font>
      <b/>
      <sz val="14"/>
      <color rgb="FF000000"/>
      <name val="Calibri"/>
      <family val="2"/>
    </font>
    <font>
      <sz val="10"/>
      <color rgb="FF000000"/>
      <name val="Arial"/>
      <family val="2"/>
    </font>
    <font>
      <b/>
      <sz val="14"/>
      <color theme="1"/>
      <name val="Calibri"/>
      <family val="2"/>
      <scheme val="minor"/>
    </font>
    <font>
      <sz val="12"/>
      <color theme="1"/>
      <name val="Calibri Light"/>
      <family val="2"/>
      <scheme val="major"/>
    </font>
    <font>
      <b/>
      <sz val="11"/>
      <color theme="1"/>
      <name val="Calibri Light"/>
      <family val="2"/>
      <scheme val="major"/>
    </font>
    <font>
      <u/>
      <sz val="12"/>
      <color theme="10"/>
      <name val="Calibri"/>
      <family val="2"/>
      <scheme val="minor"/>
    </font>
    <font>
      <sz val="8"/>
      <name val="Calibri"/>
      <family val="2"/>
      <scheme val="minor"/>
    </font>
    <font>
      <sz val="12"/>
      <color rgb="FF000020"/>
      <name val="Calibri"/>
      <family val="2"/>
    </font>
    <font>
      <sz val="11"/>
      <color rgb="FFFF0000"/>
      <name val="Calibri"/>
      <family val="2"/>
      <scheme val="minor"/>
    </font>
    <font>
      <sz val="12"/>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top style="thin">
        <color theme="1"/>
      </top>
      <bottom/>
      <diagonal/>
    </border>
    <border>
      <left style="thin">
        <color indexed="64"/>
      </left>
      <right/>
      <top style="thin">
        <color theme="1"/>
      </top>
      <bottom style="thin">
        <color theme="1"/>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theme="1"/>
      </top>
      <bottom style="thin">
        <color indexed="64"/>
      </bottom>
      <diagonal/>
    </border>
  </borders>
  <cellStyleXfs count="2">
    <xf numFmtId="0" fontId="0" fillId="0" borderId="0"/>
    <xf numFmtId="0" fontId="14" fillId="0" borderId="0" applyNumberFormat="0" applyFill="0" applyBorder="0" applyAlignment="0" applyProtection="0"/>
  </cellStyleXfs>
  <cellXfs count="179">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3"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7" fillId="6" borderId="1" xfId="0" applyFont="1" applyFill="1" applyBorder="1" applyAlignment="1">
      <alignment vertical="center"/>
    </xf>
    <xf numFmtId="0" fontId="7" fillId="6" borderId="1" xfId="0" applyFont="1" applyFill="1" applyBorder="1" applyAlignment="1">
      <alignment horizontal="center" vertical="center"/>
    </xf>
    <xf numFmtId="0" fontId="0" fillId="6" borderId="1" xfId="0" applyFill="1" applyBorder="1" applyAlignment="1">
      <alignment wrapText="1"/>
    </xf>
    <xf numFmtId="0" fontId="7" fillId="6" borderId="1" xfId="0" applyFont="1" applyFill="1" applyBorder="1" applyAlignment="1">
      <alignment vertical="top" wrapText="1"/>
    </xf>
    <xf numFmtId="0" fontId="7" fillId="6" borderId="1" xfId="0" applyFont="1" applyFill="1" applyBorder="1" applyAlignment="1">
      <alignment vertical="center" wrapText="1"/>
    </xf>
    <xf numFmtId="0" fontId="0" fillId="6" borderId="2" xfId="0" applyFill="1" applyBorder="1" applyAlignment="1">
      <alignment vertical="center"/>
    </xf>
    <xf numFmtId="0" fontId="0" fillId="6" borderId="3" xfId="0" applyFill="1" applyBorder="1" applyAlignment="1">
      <alignment horizontal="left" vertical="center"/>
    </xf>
    <xf numFmtId="0" fontId="0" fillId="6" borderId="3" xfId="0" applyFill="1" applyBorder="1" applyAlignment="1">
      <alignment horizontal="center" vertical="center"/>
    </xf>
    <xf numFmtId="0" fontId="0" fillId="6" borderId="6" xfId="0" applyFill="1" applyBorder="1" applyAlignment="1">
      <alignment vertical="center" wrapText="1"/>
    </xf>
    <xf numFmtId="0" fontId="0" fillId="6" borderId="6" xfId="0" applyFill="1" applyBorder="1" applyAlignment="1">
      <alignment horizontal="center" vertical="center"/>
    </xf>
    <xf numFmtId="0" fontId="8" fillId="6" borderId="0" xfId="0" applyFont="1" applyFill="1" applyAlignment="1">
      <alignment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0" fillId="4" borderId="0" xfId="0" applyFill="1" applyAlignment="1">
      <alignment horizontal="center"/>
    </xf>
    <xf numFmtId="0" fontId="9" fillId="0" borderId="1" xfId="0" applyFont="1" applyBorder="1" applyAlignment="1">
      <alignment horizontal="center" vertical="center" wrapText="1"/>
    </xf>
    <xf numFmtId="0" fontId="11" fillId="6" borderId="13" xfId="0" applyFont="1" applyFill="1" applyBorder="1" applyAlignment="1">
      <alignment vertical="center"/>
    </xf>
    <xf numFmtId="0" fontId="11" fillId="6" borderId="3" xfId="0" applyFont="1" applyFill="1" applyBorder="1" applyAlignment="1">
      <alignment vertical="center"/>
    </xf>
    <xf numFmtId="0" fontId="0" fillId="6" borderId="20" xfId="0" applyFill="1" applyBorder="1" applyAlignment="1">
      <alignment horizontal="center" vertical="center"/>
    </xf>
    <xf numFmtId="0" fontId="0" fillId="6" borderId="18" xfId="0" applyFill="1" applyBorder="1" applyAlignment="1">
      <alignment vertical="center" wrapText="1"/>
    </xf>
    <xf numFmtId="0" fontId="0" fillId="6" borderId="0" xfId="0" applyFill="1" applyAlignment="1">
      <alignment vertical="center"/>
    </xf>
    <xf numFmtId="3" fontId="0" fillId="6" borderId="1" xfId="0" applyNumberFormat="1" applyFill="1" applyBorder="1" applyAlignment="1">
      <alignment horizontal="center" vertical="center"/>
    </xf>
    <xf numFmtId="0" fontId="14" fillId="0" borderId="18" xfId="1" applyFill="1" applyBorder="1" applyAlignment="1">
      <alignment horizontal="left" vertical="center"/>
    </xf>
    <xf numFmtId="0" fontId="0" fillId="0" borderId="1" xfId="0" applyBorder="1" applyAlignment="1">
      <alignment horizontal="left" vertical="top" wrapText="1"/>
    </xf>
    <xf numFmtId="0" fontId="14" fillId="0" borderId="1" xfId="1" applyBorder="1" applyAlignment="1">
      <alignment horizontal="center" vertical="center" wrapText="1"/>
    </xf>
    <xf numFmtId="0" fontId="0" fillId="0" borderId="3" xfId="0" applyBorder="1" applyAlignment="1">
      <alignment vertical="center" wrapText="1"/>
    </xf>
    <xf numFmtId="0" fontId="0" fillId="6" borderId="13" xfId="0" applyFill="1" applyBorder="1" applyAlignment="1">
      <alignment horizontal="center" vertical="center"/>
    </xf>
    <xf numFmtId="0" fontId="0" fillId="0" borderId="13" xfId="0"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3" fontId="0" fillId="6" borderId="13" xfId="0" applyNumberFormat="1" applyFill="1" applyBorder="1" applyAlignment="1">
      <alignment horizontal="center" vertical="center"/>
    </xf>
    <xf numFmtId="0" fontId="0" fillId="6" borderId="13" xfId="0" applyFill="1" applyBorder="1" applyAlignment="1">
      <alignment vertical="center"/>
    </xf>
    <xf numFmtId="0" fontId="0" fillId="6" borderId="20" xfId="0" applyFill="1" applyBorder="1" applyAlignment="1">
      <alignment vertical="center"/>
    </xf>
    <xf numFmtId="0" fontId="0" fillId="0" borderId="18" xfId="0" applyBorder="1" applyAlignment="1">
      <alignment vertical="center" wrapText="1"/>
    </xf>
    <xf numFmtId="0" fontId="0" fillId="6" borderId="18" xfId="0" applyFill="1" applyBorder="1"/>
    <xf numFmtId="0" fontId="7" fillId="6" borderId="18" xfId="0" applyFont="1" applyFill="1" applyBorder="1" applyAlignment="1">
      <alignment horizontal="justify" vertical="top"/>
    </xf>
    <xf numFmtId="0" fontId="7" fillId="6" borderId="18"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pplyAlignment="1">
      <alignment horizontal="left" vertical="center"/>
    </xf>
    <xf numFmtId="0" fontId="5" fillId="3" borderId="16" xfId="0" applyFont="1" applyFill="1" applyBorder="1" applyAlignment="1">
      <alignment horizontal="justify" vertical="center"/>
    </xf>
    <xf numFmtId="0" fontId="0" fillId="6" borderId="24" xfId="0" applyFill="1" applyBorder="1" applyAlignment="1">
      <alignment vertical="center"/>
    </xf>
    <xf numFmtId="0" fontId="7" fillId="6" borderId="13" xfId="0" applyFont="1" applyFill="1" applyBorder="1" applyAlignment="1">
      <alignment vertical="center" wrapText="1"/>
    </xf>
    <xf numFmtId="0" fontId="7" fillId="6" borderId="13" xfId="0" applyFont="1" applyFill="1" applyBorder="1" applyAlignment="1">
      <alignment horizontal="center" vertical="center"/>
    </xf>
    <xf numFmtId="0" fontId="7" fillId="6" borderId="13" xfId="0" applyFont="1" applyFill="1" applyBorder="1" applyAlignment="1">
      <alignment vertical="center"/>
    </xf>
    <xf numFmtId="0" fontId="7" fillId="6" borderId="25" xfId="0" applyFont="1" applyFill="1" applyBorder="1" applyAlignment="1">
      <alignment horizontal="center" vertical="center"/>
    </xf>
    <xf numFmtId="0" fontId="6" fillId="6" borderId="20" xfId="0" applyFont="1" applyFill="1" applyBorder="1" applyAlignment="1">
      <alignment vertical="center"/>
    </xf>
    <xf numFmtId="0" fontId="5" fillId="3" borderId="16" xfId="0" applyFont="1" applyFill="1" applyBorder="1" applyAlignment="1">
      <alignment horizontal="center" vertical="center"/>
    </xf>
    <xf numFmtId="0" fontId="0" fillId="6" borderId="13" xfId="0" applyFill="1" applyBorder="1"/>
    <xf numFmtId="0" fontId="0" fillId="6" borderId="25" xfId="0" applyFill="1" applyBorder="1"/>
    <xf numFmtId="0" fontId="0" fillId="6" borderId="21" xfId="0" applyFill="1" applyBorder="1" applyAlignment="1">
      <alignment vertical="center"/>
    </xf>
    <xf numFmtId="0" fontId="0" fillId="6" borderId="26" xfId="0" applyFill="1" applyBorder="1" applyAlignment="1">
      <alignment vertical="center" wrapText="1"/>
    </xf>
    <xf numFmtId="0" fontId="0" fillId="6" borderId="3" xfId="0" applyFill="1" applyBorder="1" applyAlignment="1">
      <alignment vertical="center" wrapText="1"/>
    </xf>
    <xf numFmtId="0" fontId="0" fillId="6" borderId="18" xfId="0" applyFill="1" applyBorder="1" applyAlignment="1">
      <alignment horizontal="center" vertical="center"/>
    </xf>
    <xf numFmtId="0" fontId="0" fillId="6" borderId="5" xfId="0" applyFill="1" applyBorder="1" applyAlignment="1">
      <alignment vertical="center"/>
    </xf>
    <xf numFmtId="0" fontId="0" fillId="6" borderId="13" xfId="0" applyFill="1" applyBorder="1" applyAlignment="1">
      <alignment vertical="center" wrapText="1"/>
    </xf>
    <xf numFmtId="0" fontId="0" fillId="6" borderId="23" xfId="0" applyFill="1" applyBorder="1" applyAlignment="1">
      <alignment vertical="center" wrapText="1"/>
    </xf>
    <xf numFmtId="0" fontId="0" fillId="6" borderId="28" xfId="0" applyFill="1" applyBorder="1" applyAlignment="1">
      <alignment vertical="center"/>
    </xf>
    <xf numFmtId="0" fontId="0" fillId="6" borderId="29" xfId="0" applyFill="1" applyBorder="1" applyAlignment="1">
      <alignment vertical="center"/>
    </xf>
    <xf numFmtId="0" fontId="0" fillId="6" borderId="25" xfId="0" applyFill="1" applyBorder="1" applyAlignment="1">
      <alignment vertical="center" wrapText="1"/>
    </xf>
    <xf numFmtId="0" fontId="0" fillId="6" borderId="21" xfId="0" applyFill="1" applyBorder="1" applyAlignment="1">
      <alignment horizontal="center" vertical="center"/>
    </xf>
    <xf numFmtId="0" fontId="0" fillId="6" borderId="28" xfId="0" applyFill="1" applyBorder="1" applyAlignment="1">
      <alignment horizontal="center" vertical="center"/>
    </xf>
    <xf numFmtId="0" fontId="0" fillId="0" borderId="0" xfId="0" applyAlignment="1">
      <alignment horizontal="center" vertical="center"/>
    </xf>
    <xf numFmtId="0" fontId="0" fillId="6" borderId="25" xfId="0"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3" fontId="0" fillId="6" borderId="26" xfId="0" applyNumberFormat="1" applyFill="1" applyBorder="1" applyAlignment="1">
      <alignment horizontal="center" vertical="center"/>
    </xf>
    <xf numFmtId="0" fontId="0" fillId="6" borderId="32" xfId="0" applyFill="1" applyBorder="1" applyAlignment="1">
      <alignment vertical="center" wrapText="1"/>
    </xf>
    <xf numFmtId="0" fontId="0" fillId="6" borderId="20" xfId="0" applyFill="1" applyBorder="1" applyAlignment="1">
      <alignment vertical="center" wrapText="1"/>
    </xf>
    <xf numFmtId="0" fontId="0" fillId="6" borderId="24" xfId="0" applyFill="1" applyBorder="1" applyAlignment="1">
      <alignment vertical="center" wrapText="1"/>
    </xf>
    <xf numFmtId="0" fontId="0" fillId="6" borderId="33" xfId="0" applyFill="1" applyBorder="1" applyAlignment="1">
      <alignment vertical="center" wrapText="1"/>
    </xf>
    <xf numFmtId="0" fontId="0" fillId="6" borderId="18" xfId="0" applyFill="1" applyBorder="1" applyAlignment="1">
      <alignment vertical="center"/>
    </xf>
    <xf numFmtId="0" fontId="4" fillId="3" borderId="34" xfId="0" applyFont="1" applyFill="1" applyBorder="1" applyAlignment="1">
      <alignment vertical="center" wrapText="1"/>
    </xf>
    <xf numFmtId="0" fontId="4" fillId="3" borderId="35" xfId="0" applyFont="1" applyFill="1" applyBorder="1" applyAlignment="1">
      <alignment vertical="center" wrapText="1"/>
    </xf>
    <xf numFmtId="0" fontId="4" fillId="3" borderId="35" xfId="0" applyFont="1" applyFill="1" applyBorder="1" applyAlignment="1">
      <alignment horizontal="center" vertical="center" wrapText="1"/>
    </xf>
    <xf numFmtId="0" fontId="4" fillId="3" borderId="36" xfId="0" applyFont="1" applyFill="1" applyBorder="1" applyAlignment="1">
      <alignment vertical="center" wrapText="1"/>
    </xf>
    <xf numFmtId="0" fontId="4" fillId="3" borderId="37" xfId="0" applyFont="1" applyFill="1" applyBorder="1" applyAlignment="1">
      <alignment vertical="center" wrapText="1"/>
    </xf>
    <xf numFmtId="0" fontId="4" fillId="3" borderId="38" xfId="0" applyFont="1" applyFill="1" applyBorder="1" applyAlignment="1">
      <alignment vertical="center" wrapText="1"/>
    </xf>
    <xf numFmtId="0" fontId="0" fillId="6" borderId="39" xfId="0" applyFill="1" applyBorder="1" applyAlignment="1">
      <alignment vertical="center" wrapText="1"/>
    </xf>
    <xf numFmtId="3" fontId="0" fillId="6" borderId="28" xfId="0" applyNumberFormat="1" applyFill="1" applyBorder="1" applyAlignment="1">
      <alignment horizontal="center" vertical="center"/>
    </xf>
    <xf numFmtId="0" fontId="0" fillId="6" borderId="28" xfId="0" applyFill="1" applyBorder="1" applyAlignment="1">
      <alignment vertical="center" wrapText="1"/>
    </xf>
    <xf numFmtId="0" fontId="0" fillId="6" borderId="40" xfId="0" applyFill="1" applyBorder="1" applyAlignment="1">
      <alignment vertical="center" wrapText="1"/>
    </xf>
    <xf numFmtId="0" fontId="0" fillId="6" borderId="41" xfId="0" applyFill="1" applyBorder="1" applyAlignment="1">
      <alignment vertical="center"/>
    </xf>
    <xf numFmtId="0" fontId="0" fillId="6" borderId="42" xfId="0" applyFill="1" applyBorder="1" applyAlignment="1">
      <alignment vertical="center" wrapText="1"/>
    </xf>
    <xf numFmtId="0" fontId="0" fillId="6" borderId="28" xfId="0" applyFill="1" applyBorder="1" applyAlignment="1">
      <alignment horizontal="left" vertical="center"/>
    </xf>
    <xf numFmtId="0" fontId="0" fillId="6" borderId="42" xfId="0" applyFill="1" applyBorder="1" applyAlignment="1">
      <alignment horizontal="center" vertical="center"/>
    </xf>
    <xf numFmtId="0" fontId="0" fillId="6" borderId="40" xfId="0" applyFill="1" applyBorder="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6" borderId="0" xfId="0" applyFill="1" applyAlignment="1">
      <alignment horizontal="center" vertical="center"/>
    </xf>
    <xf numFmtId="0" fontId="4" fillId="3" borderId="38" xfId="0" applyFont="1" applyFill="1" applyBorder="1" applyAlignment="1">
      <alignment horizontal="center" vertical="center" wrapText="1"/>
    </xf>
    <xf numFmtId="0" fontId="0" fillId="6" borderId="5" xfId="0" applyFill="1" applyBorder="1" applyAlignment="1">
      <alignment horizontal="center" vertical="center"/>
    </xf>
    <xf numFmtId="0" fontId="0" fillId="6" borderId="41" xfId="0" applyFill="1" applyBorder="1" applyAlignment="1">
      <alignment horizontal="center" vertical="center"/>
    </xf>
    <xf numFmtId="0" fontId="0" fillId="6" borderId="39" xfId="0" applyFill="1" applyBorder="1" applyAlignment="1">
      <alignment horizontal="center" vertical="center"/>
    </xf>
    <xf numFmtId="164" fontId="0" fillId="6" borderId="21" xfId="0" applyNumberFormat="1" applyFill="1" applyBorder="1" applyAlignment="1">
      <alignment horizontal="center" vertical="center"/>
    </xf>
    <xf numFmtId="164" fontId="0" fillId="6" borderId="1" xfId="0" applyNumberFormat="1" applyFill="1" applyBorder="1" applyAlignment="1">
      <alignment horizontal="center" vertical="center"/>
    </xf>
    <xf numFmtId="164" fontId="0" fillId="6" borderId="13" xfId="0" applyNumberFormat="1" applyFill="1" applyBorder="1" applyAlignment="1">
      <alignment horizontal="center" vertical="center"/>
    </xf>
    <xf numFmtId="164" fontId="0" fillId="6" borderId="28" xfId="0" applyNumberFormat="1" applyFill="1" applyBorder="1" applyAlignment="1">
      <alignment horizontal="center" vertical="center"/>
    </xf>
    <xf numFmtId="0" fontId="0" fillId="0" borderId="0" xfId="0" applyAlignment="1">
      <alignment vertical="center"/>
    </xf>
    <xf numFmtId="0" fontId="11" fillId="6" borderId="0" xfId="0" applyFont="1" applyFill="1" applyAlignment="1">
      <alignment vertical="top"/>
    </xf>
    <xf numFmtId="0" fontId="11" fillId="6" borderId="4" xfId="0" applyFont="1" applyFill="1" applyBorder="1" applyAlignment="1">
      <alignment vertical="top"/>
    </xf>
    <xf numFmtId="0" fontId="1" fillId="6" borderId="3"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6" borderId="1" xfId="0" applyFont="1" applyFill="1" applyBorder="1" applyAlignment="1">
      <alignment horizontal="center" vertical="center"/>
    </xf>
    <xf numFmtId="0" fontId="1" fillId="0" borderId="1" xfId="0" applyFont="1" applyBorder="1" applyAlignment="1">
      <alignment horizontal="left" vertical="top" wrapText="1"/>
    </xf>
    <xf numFmtId="0" fontId="1" fillId="6" borderId="5" xfId="0" applyFont="1" applyFill="1" applyBorder="1" applyAlignment="1">
      <alignment horizontal="left" vertical="center"/>
    </xf>
    <xf numFmtId="0" fontId="1" fillId="6" borderId="1" xfId="0" applyFont="1" applyFill="1" applyBorder="1" applyAlignment="1">
      <alignment horizontal="left" vertical="center" wrapText="1"/>
    </xf>
    <xf numFmtId="0" fontId="1" fillId="6" borderId="41" xfId="0" applyFont="1" applyFill="1" applyBorder="1" applyAlignment="1">
      <alignment horizontal="left" vertical="center"/>
    </xf>
    <xf numFmtId="0" fontId="1" fillId="6" borderId="28" xfId="0" applyFont="1" applyFill="1" applyBorder="1" applyAlignment="1">
      <alignment horizontal="center" vertical="center"/>
    </xf>
    <xf numFmtId="0" fontId="1" fillId="6" borderId="28" xfId="0" applyFont="1" applyFill="1" applyBorder="1" applyAlignment="1">
      <alignment horizontal="left" vertical="center" wrapText="1"/>
    </xf>
    <xf numFmtId="0" fontId="1" fillId="0" borderId="24" xfId="0" applyFont="1" applyBorder="1" applyAlignment="1">
      <alignment vertical="center"/>
    </xf>
    <xf numFmtId="0" fontId="1" fillId="6" borderId="13" xfId="0" applyFont="1" applyFill="1" applyBorder="1" applyAlignment="1">
      <alignment vertical="center" wrapText="1"/>
    </xf>
    <xf numFmtId="0" fontId="1" fillId="0" borderId="18" xfId="0" applyFont="1" applyBorder="1" applyAlignment="1">
      <alignment vertical="center" wrapText="1"/>
    </xf>
    <xf numFmtId="0" fontId="1" fillId="0" borderId="13" xfId="0" applyFont="1" applyBorder="1" applyAlignment="1">
      <alignment vertical="center" wrapText="1"/>
    </xf>
    <xf numFmtId="0" fontId="1" fillId="0" borderId="20" xfId="0" applyFont="1" applyBorder="1" applyAlignment="1">
      <alignment vertical="center"/>
    </xf>
    <xf numFmtId="0" fontId="1" fillId="0" borderId="17" xfId="0" applyFont="1" applyBorder="1" applyAlignment="1">
      <alignment vertical="center"/>
    </xf>
    <xf numFmtId="0" fontId="1" fillId="6" borderId="20" xfId="0" applyFont="1" applyFill="1" applyBorder="1" applyAlignment="1">
      <alignment vertical="center"/>
    </xf>
    <xf numFmtId="0" fontId="0" fillId="6" borderId="27" xfId="0" applyFill="1" applyBorder="1" applyAlignment="1">
      <alignment horizontal="center" vertical="center" wrapText="1"/>
    </xf>
    <xf numFmtId="0" fontId="0" fillId="0" borderId="1" xfId="0" applyFont="1" applyBorder="1" applyAlignment="1">
      <alignment vertical="center"/>
    </xf>
    <xf numFmtId="0" fontId="4" fillId="3" borderId="14" xfId="0" applyFont="1" applyFill="1" applyBorder="1" applyAlignment="1">
      <alignment vertical="center" wrapText="1"/>
    </xf>
    <xf numFmtId="0" fontId="0" fillId="6" borderId="1" xfId="0" applyFont="1" applyFill="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16" fillId="0" borderId="0" xfId="0" applyFont="1" applyAlignment="1">
      <alignment wrapText="1"/>
    </xf>
    <xf numFmtId="0" fontId="17" fillId="0" borderId="1" xfId="0" applyFont="1" applyBorder="1" applyAlignment="1">
      <alignment vertical="center"/>
    </xf>
    <xf numFmtId="0" fontId="17" fillId="0" borderId="1" xfId="0" applyFont="1" applyBorder="1" applyAlignment="1">
      <alignment vertical="center" wrapText="1"/>
    </xf>
    <xf numFmtId="0" fontId="0" fillId="6" borderId="45" xfId="0" applyFill="1" applyBorder="1" applyAlignment="1">
      <alignment vertical="center"/>
    </xf>
    <xf numFmtId="0" fontId="0" fillId="0" borderId="1" xfId="0" applyBorder="1" applyAlignment="1">
      <alignment horizontal="center" vertical="center" wrapText="1"/>
    </xf>
    <xf numFmtId="0" fontId="4" fillId="3" borderId="22" xfId="0" applyFont="1" applyFill="1" applyBorder="1" applyAlignment="1">
      <alignment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6" borderId="13" xfId="0" applyFill="1" applyBorder="1" applyAlignment="1">
      <alignment horizontal="center" vertical="center"/>
    </xf>
    <xf numFmtId="0" fontId="0" fillId="6" borderId="3" xfId="0" applyFill="1" applyBorder="1" applyAlignment="1">
      <alignment horizontal="center" vertical="center"/>
    </xf>
    <xf numFmtId="0" fontId="8" fillId="4" borderId="0" xfId="0" applyFont="1" applyFill="1" applyAlignment="1">
      <alignment horizontal="center"/>
    </xf>
    <xf numFmtId="0" fontId="11" fillId="6" borderId="14" xfId="0" applyFont="1" applyFill="1" applyBorder="1" applyAlignment="1">
      <alignment horizontal="center" vertical="top"/>
    </xf>
    <xf numFmtId="0" fontId="11" fillId="6" borderId="0" xfId="0" applyFont="1" applyFill="1" applyAlignment="1">
      <alignment horizontal="center" vertical="top"/>
    </xf>
    <xf numFmtId="0" fontId="11" fillId="6" borderId="4" xfId="0" applyFont="1" applyFill="1" applyBorder="1" applyAlignment="1">
      <alignment horizontal="center" vertical="top"/>
    </xf>
    <xf numFmtId="0" fontId="2" fillId="4" borderId="15" xfId="0" applyFont="1" applyFill="1" applyBorder="1" applyAlignment="1">
      <alignment horizontal="center" vertical="center"/>
    </xf>
    <xf numFmtId="0" fontId="8" fillId="4" borderId="0" xfId="0" applyFont="1" applyFill="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4" xfId="0" applyFont="1" applyFill="1" applyBorder="1" applyAlignment="1">
      <alignment horizontal="center" vertical="center"/>
    </xf>
    <xf numFmtId="0" fontId="0" fillId="6" borderId="1" xfId="0" applyFill="1" applyBorder="1" applyAlignment="1">
      <alignment horizontal="center"/>
    </xf>
    <xf numFmtId="0" fontId="11" fillId="6" borderId="16"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7" xfId="0" applyFont="1" applyFill="1" applyBorder="1" applyAlignment="1">
      <alignment horizontal="center" vertical="center"/>
    </xf>
    <xf numFmtId="0" fontId="12" fillId="5" borderId="1"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cellXfs>
  <cellStyles count="2">
    <cellStyle name="Hipervínculo" xfId="1" builtinId="8"/>
    <cellStyle name="Normal" xfId="0" builtinId="0"/>
  </cellStyles>
  <dxfs count="57">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164" formatCode="dd\-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medium">
          <color indexed="64"/>
        </left>
        <right style="thin">
          <color indexed="64"/>
        </right>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thin">
          <color indexed="64"/>
        </top>
        <bottom style="medium">
          <color indexed="64"/>
        </bottom>
      </border>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24</xdr:col>
      <xdr:colOff>1511300</xdr:colOff>
      <xdr:row>2</xdr:row>
      <xdr:rowOff>330200</xdr:rowOff>
    </xdr:to>
    <xdr:pic>
      <xdr:nvPicPr>
        <xdr:cNvPr id="1038" name="Imagen 1">
          <a:extLst>
            <a:ext uri="{FF2B5EF4-FFF2-40B4-BE49-F238E27FC236}">
              <a16:creationId xmlns=""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22000" y="279400"/>
          <a:ext cx="11303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774700</xdr:colOff>
      <xdr:row>1</xdr:row>
      <xdr:rowOff>25400</xdr:rowOff>
    </xdr:from>
    <xdr:to>
      <xdr:col>7</xdr:col>
      <xdr:colOff>1905000</xdr:colOff>
      <xdr:row>2</xdr:row>
      <xdr:rowOff>317500</xdr:rowOff>
    </xdr:to>
    <xdr:pic>
      <xdr:nvPicPr>
        <xdr:cNvPr id="2058" name="Imagen 1">
          <a:extLst>
            <a:ext uri="{FF2B5EF4-FFF2-40B4-BE49-F238E27FC236}">
              <a16:creationId xmlns="" xmlns:a16="http://schemas.microsoft.com/office/drawing/2014/main" id="{00000000-0008-0000-01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4000" y="2794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1</xdr:row>
      <xdr:rowOff>63500</xdr:rowOff>
    </xdr:from>
    <xdr:to>
      <xdr:col>7</xdr:col>
      <xdr:colOff>1320800</xdr:colOff>
      <xdr:row>2</xdr:row>
      <xdr:rowOff>355600</xdr:rowOff>
    </xdr:to>
    <xdr:pic>
      <xdr:nvPicPr>
        <xdr:cNvPr id="3080" name="Imagen 1">
          <a:extLst>
            <a:ext uri="{FF2B5EF4-FFF2-40B4-BE49-F238E27FC236}">
              <a16:creationId xmlns=""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00" y="317500"/>
          <a:ext cx="11303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312964</xdr:colOff>
      <xdr:row>0</xdr:row>
      <xdr:rowOff>90714</xdr:rowOff>
    </xdr:from>
    <xdr:to>
      <xdr:col>7</xdr:col>
      <xdr:colOff>1751844</xdr:colOff>
      <xdr:row>1</xdr:row>
      <xdr:rowOff>544286</xdr:rowOff>
    </xdr:to>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7914" y="90714"/>
          <a:ext cx="1438880" cy="758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 xmlns:a16="http://schemas.microsoft.com/office/drawing/2014/main"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 xmlns:a16="http://schemas.microsoft.com/office/drawing/2014/main" id="{D904D84A-CD52-4D28-8C1B-97611781B3EB}"/>
            </a:ext>
            <a:ext uri="{147F2762-F138-4A5C-976F-8EAC2B608ADB}">
              <a16:predDERef xmlns="" xmlns:a16="http://schemas.microsoft.com/office/drawing/2014/main"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 xmlns:a16="http://schemas.microsoft.com/office/drawing/2014/main"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ables/table1.xml><?xml version="1.0" encoding="utf-8"?>
<table xmlns="http://schemas.openxmlformats.org/spreadsheetml/2006/main" id="3" name="Diccionario" displayName="Diccionario" ref="B7:Y50" totalsRowShown="0" headerRowBorderDxfId="56" tableBorderDxfId="55">
  <autoFilter ref="B7:Y50"/>
  <tableColumns count="24">
    <tableColumn id="1" name="Feature dataset" dataDxfId="54"/>
    <tableColumn id="2" name="Nombre del feature class" dataDxfId="53"/>
    <tableColumn id="3" name="Alias FC" dataDxfId="52"/>
    <tableColumn id="4" name="Geometría / Tipo Dato" dataDxfId="51"/>
    <tableColumn id="5" name="Cantidad de elementos" dataDxfId="50"/>
    <tableColumn id="6" name="Descripción" dataDxfId="49"/>
    <tableColumn id="7" name="Dependencia  " dataDxfId="48"/>
    <tableColumn id="8" name="Correo de contacto" dataDxfId="47"/>
    <tableColumn id="9" name="Sistema de coordenadas" dataDxfId="46"/>
    <tableColumn id="10" name="Fecha de elaboración" dataDxfId="45"/>
    <tableColumn id="11" name="Topología" dataDxfId="44"/>
    <tableColumn id="12" name="Reglas topológicas" dataDxfId="43"/>
    <tableColumn id="13" name="Excepciones" dataDxfId="42"/>
    <tableColumn id="14" name="Nombre del campo" dataDxfId="41"/>
    <tableColumn id="15" name="Tipo de dato" dataDxfId="40"/>
    <tableColumn id="16" name="Longitud dato" dataDxfId="39"/>
    <tableColumn id="17" name="Alias Campo" dataDxfId="38"/>
    <tableColumn id="18" name="Descripción del campo" dataDxfId="37"/>
    <tableColumn id="19" name="Acepta nulos" dataDxfId="36"/>
    <tableColumn id="20" name="Subtipo/Dominio" dataDxfId="35"/>
    <tableColumn id="21" name="Feature Class_x000a_publicable" dataDxfId="34"/>
    <tableColumn id="22" name="Campo publicable" dataDxfId="33"/>
    <tableColumn id="23" name="Clasificación" dataDxfId="32"/>
    <tableColumn id="24" name="Observaciones" dataDxfId="31"/>
  </tableColumns>
  <tableStyleInfo name="TableStyleLight11" showFirstColumn="0" showLastColumn="0" showRowStripes="1" showColumnStripes="0"/>
</table>
</file>

<file path=xl/tables/table2.xml><?xml version="1.0" encoding="utf-8"?>
<table xmlns="http://schemas.openxmlformats.org/spreadsheetml/2006/main" id="1" name="Dominios" displayName="Dominios" ref="B7:H29" totalsRowShown="0" headerRowDxfId="30" headerRowBorderDxfId="29" tableBorderDxfId="28">
  <autoFilter ref="B7:H29"/>
  <tableColumns count="7">
    <tableColumn id="1" name="Nombre dominio" dataDxfId="27"/>
    <tableColumn id="2" name="Tipo dato" dataDxfId="26"/>
    <tableColumn id="3" name="Valor por defecto" dataDxfId="25"/>
    <tableColumn id="4" name="Descripción" dataDxfId="24"/>
    <tableColumn id="5" name="Código" dataDxfId="23"/>
    <tableColumn id="6" name="Nombre" dataDxfId="22"/>
    <tableColumn id="7"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id="2" name="Subtipos" displayName="Subtipos" ref="B7:H29" totalsRowShown="0" headerRowDxfId="20" headerRowBorderDxfId="19" tableBorderDxfId="18" totalsRowBorderDxfId="17">
  <autoFilter ref="B7:H29"/>
  <tableColumns count="7">
    <tableColumn id="1" name="Nombre de subtipo"/>
    <tableColumn id="2" name="Tipo dato" dataDxfId="16"/>
    <tableColumn id="3" name="Valor por defecto" dataDxfId="15"/>
    <tableColumn id="4" name="Descripción" dataDxfId="14"/>
    <tableColumn id="5" name="Código" dataDxfId="13"/>
    <tableColumn id="6" name="Nombre" dataDxfId="12"/>
    <tableColumn id="7"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id="4" name="Tabla4" displayName="Tabla4" ref="B6:H7" totalsRowShown="0" headerRowDxfId="10" dataDxfId="8" headerRowBorderDxfId="9" tableBorderDxfId="7">
  <autoFilter ref="B6:H7"/>
  <tableColumns count="7">
    <tableColumn id="1" name="Nombre imagen" dataDxfId="6"/>
    <tableColumn id="2" name="Dependencia  " dataDxfId="5"/>
    <tableColumn id="3" name="Correo de contacto" dataDxfId="4"/>
    <tableColumn id="4" name="Descripción" dataDxfId="3"/>
    <tableColumn id="5" name="Imagen publicable" dataDxfId="2"/>
    <tableColumn id="6" name="Clasificación" dataDxfId="1"/>
    <tableColumn id="7"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0"/>
  <sheetViews>
    <sheetView tabSelected="1" zoomScale="78" zoomScaleNormal="78" workbookViewId="0">
      <pane xSplit="4" topLeftCell="T1" activePane="topRight" state="frozen"/>
      <selection pane="topRight" activeCell="Y8" sqref="Y8"/>
    </sheetView>
  </sheetViews>
  <sheetFormatPr baseColWidth="10" defaultColWidth="10.875" defaultRowHeight="15.75" x14ac:dyDescent="0.25"/>
  <cols>
    <col min="1" max="1" width="3.375" style="7" customWidth="1"/>
    <col min="2" max="2" width="26.125" style="7" customWidth="1"/>
    <col min="3" max="3" width="34.125" style="7" customWidth="1"/>
    <col min="4" max="4" width="30.875" style="104" customWidth="1"/>
    <col min="5" max="5" width="23.125" style="9" customWidth="1"/>
    <col min="6" max="6" width="23.875" style="9" customWidth="1"/>
    <col min="7" max="7" width="63.625" style="7" customWidth="1"/>
    <col min="8" max="8" width="36.5" style="7" customWidth="1"/>
    <col min="9" max="9" width="32.375" style="7" customWidth="1"/>
    <col min="10" max="10" width="31.625" style="7" customWidth="1"/>
    <col min="11" max="11" width="22.5" style="9" customWidth="1"/>
    <col min="12" max="12" width="12.125" style="9" customWidth="1"/>
    <col min="13" max="13" width="22.625" style="7" customWidth="1"/>
    <col min="14" max="14" width="20.625" style="7" customWidth="1"/>
    <col min="15" max="15" width="29.5" style="7" customWidth="1"/>
    <col min="16" max="16" width="22.875" style="7" bestFit="1" customWidth="1"/>
    <col min="17" max="17" width="15.5" style="7" customWidth="1"/>
    <col min="18" max="18" width="29.625" style="7" customWidth="1"/>
    <col min="19" max="19" width="43.375" style="7" customWidth="1"/>
    <col min="20" max="20" width="15" style="7" customWidth="1"/>
    <col min="21" max="21" width="23.375" style="7" bestFit="1" customWidth="1"/>
    <col min="22" max="22" width="15.875" style="104" bestFit="1" customWidth="1"/>
    <col min="23" max="23" width="19.375" style="104" customWidth="1"/>
    <col min="24" max="24" width="27.875" style="104" customWidth="1"/>
    <col min="25" max="25" width="63.875" style="34" customWidth="1"/>
    <col min="26" max="16384" width="10.875" style="7"/>
  </cols>
  <sheetData>
    <row r="1" spans="2:26" ht="20.100000000000001" customHeight="1" x14ac:dyDescent="0.25">
      <c r="B1" s="2"/>
      <c r="C1" s="2"/>
      <c r="D1" s="103"/>
      <c r="E1" s="28"/>
      <c r="F1" s="28"/>
      <c r="G1" s="2"/>
      <c r="H1" s="2"/>
      <c r="I1" s="2"/>
      <c r="J1" s="2"/>
      <c r="K1" s="28"/>
      <c r="L1" s="28"/>
      <c r="M1" s="2"/>
      <c r="N1" s="2"/>
      <c r="O1" s="2"/>
      <c r="P1" s="2"/>
      <c r="Q1" s="2"/>
      <c r="R1" s="2"/>
      <c r="S1" s="2"/>
      <c r="T1" s="2"/>
      <c r="U1" s="2"/>
      <c r="V1" s="103"/>
      <c r="W1" s="103"/>
      <c r="X1" s="103"/>
      <c r="Y1" s="102"/>
    </row>
    <row r="2" spans="2:26" ht="30" customHeight="1" x14ac:dyDescent="0.25">
      <c r="B2" s="153" t="s">
        <v>0</v>
      </c>
      <c r="C2" s="154"/>
      <c r="D2" s="158" t="s">
        <v>1</v>
      </c>
      <c r="E2" s="159"/>
      <c r="F2" s="159"/>
      <c r="G2" s="159"/>
      <c r="H2" s="159"/>
      <c r="I2" s="159"/>
      <c r="J2" s="159"/>
      <c r="K2" s="159"/>
      <c r="L2" s="159"/>
      <c r="M2" s="159"/>
      <c r="N2" s="159"/>
      <c r="O2" s="159"/>
      <c r="P2" s="159"/>
      <c r="Q2" s="159"/>
      <c r="R2" s="159"/>
      <c r="S2" s="159"/>
      <c r="T2" s="159"/>
      <c r="U2" s="159"/>
      <c r="V2" s="159"/>
      <c r="W2" s="159"/>
      <c r="X2" s="160"/>
      <c r="Y2" s="155"/>
    </row>
    <row r="3" spans="2:26" ht="30" customHeight="1" x14ac:dyDescent="0.25">
      <c r="B3" s="153" t="s">
        <v>2</v>
      </c>
      <c r="C3" s="154"/>
      <c r="D3" s="158" t="s">
        <v>3</v>
      </c>
      <c r="E3" s="159"/>
      <c r="F3" s="159"/>
      <c r="G3" s="159"/>
      <c r="H3" s="159"/>
      <c r="I3" s="159"/>
      <c r="J3" s="159"/>
      <c r="K3" s="114"/>
      <c r="L3" s="114"/>
      <c r="M3" s="114"/>
      <c r="N3" s="114"/>
      <c r="O3" s="114"/>
      <c r="P3" s="114"/>
      <c r="Q3" s="114"/>
      <c r="R3" s="114"/>
      <c r="S3" s="114"/>
      <c r="T3" s="114"/>
      <c r="U3" s="114"/>
      <c r="V3" s="114"/>
      <c r="W3" s="114"/>
      <c r="X3" s="115"/>
      <c r="Y3" s="156"/>
    </row>
    <row r="4" spans="2:26" ht="20.100000000000001" customHeight="1" x14ac:dyDescent="0.3">
      <c r="B4" s="157" t="s">
        <v>4</v>
      </c>
      <c r="C4" s="157"/>
      <c r="D4" s="157"/>
      <c r="E4" s="157"/>
      <c r="F4" s="157"/>
      <c r="G4" s="157"/>
      <c r="H4" s="157"/>
      <c r="I4" s="157"/>
      <c r="J4" s="157"/>
      <c r="K4" s="157"/>
      <c r="L4" s="157"/>
      <c r="M4" s="157"/>
      <c r="N4" s="157"/>
      <c r="O4" s="157"/>
      <c r="P4" s="157"/>
      <c r="Q4" s="157"/>
      <c r="R4" s="157"/>
      <c r="S4" s="157"/>
      <c r="T4" s="157"/>
      <c r="U4" s="157"/>
      <c r="V4" s="157"/>
      <c r="W4" s="157"/>
      <c r="X4" s="157"/>
      <c r="Y4" s="157"/>
    </row>
    <row r="5" spans="2:26" ht="9" customHeight="1" thickBot="1" x14ac:dyDescent="0.3"/>
    <row r="6" spans="2:26" ht="29.1" customHeight="1" x14ac:dyDescent="0.25">
      <c r="B6" s="147" t="s">
        <v>5</v>
      </c>
      <c r="C6" s="148"/>
      <c r="D6" s="148"/>
      <c r="E6" s="148"/>
      <c r="F6" s="148"/>
      <c r="G6" s="148"/>
      <c r="H6" s="148"/>
      <c r="I6" s="149"/>
      <c r="J6" s="147" t="s">
        <v>6</v>
      </c>
      <c r="K6" s="148"/>
      <c r="L6" s="148"/>
      <c r="M6" s="148"/>
      <c r="N6" s="149"/>
      <c r="O6" s="147" t="s">
        <v>7</v>
      </c>
      <c r="P6" s="148"/>
      <c r="Q6" s="148"/>
      <c r="R6" s="148"/>
      <c r="S6" s="148"/>
      <c r="T6" s="148"/>
      <c r="U6" s="149"/>
      <c r="V6" s="150" t="s">
        <v>8</v>
      </c>
      <c r="W6" s="151"/>
      <c r="X6" s="151"/>
      <c r="Y6" s="152"/>
    </row>
    <row r="7" spans="2:26" ht="38.1" customHeight="1" thickBot="1" x14ac:dyDescent="0.3">
      <c r="B7" s="87" t="s">
        <v>9</v>
      </c>
      <c r="C7" s="88" t="s">
        <v>10</v>
      </c>
      <c r="D7" s="89" t="s">
        <v>11</v>
      </c>
      <c r="E7" s="89" t="s">
        <v>12</v>
      </c>
      <c r="F7" s="89" t="s">
        <v>13</v>
      </c>
      <c r="G7" s="88" t="s">
        <v>14</v>
      </c>
      <c r="H7" s="136" t="s">
        <v>15</v>
      </c>
      <c r="I7" s="146" t="s">
        <v>16</v>
      </c>
      <c r="J7" s="92" t="s">
        <v>17</v>
      </c>
      <c r="K7" s="89" t="s">
        <v>18</v>
      </c>
      <c r="L7" s="89" t="s">
        <v>19</v>
      </c>
      <c r="M7" s="88" t="s">
        <v>20</v>
      </c>
      <c r="N7" s="88" t="s">
        <v>21</v>
      </c>
      <c r="O7" s="92" t="s">
        <v>22</v>
      </c>
      <c r="P7" s="88" t="s">
        <v>23</v>
      </c>
      <c r="Q7" s="88" t="s">
        <v>24</v>
      </c>
      <c r="R7" s="88" t="s">
        <v>25</v>
      </c>
      <c r="S7" s="88" t="s">
        <v>26</v>
      </c>
      <c r="T7" s="88" t="s">
        <v>27</v>
      </c>
      <c r="U7" s="91" t="s">
        <v>28</v>
      </c>
      <c r="V7" s="105" t="s">
        <v>29</v>
      </c>
      <c r="W7" s="105" t="s">
        <v>30</v>
      </c>
      <c r="X7" s="89" t="s">
        <v>31</v>
      </c>
      <c r="Y7" s="90" t="s">
        <v>32</v>
      </c>
    </row>
    <row r="8" spans="2:26" ht="316.5" customHeight="1" thickBot="1" x14ac:dyDescent="0.3">
      <c r="B8" s="82" t="s">
        <v>196</v>
      </c>
      <c r="C8" s="64" t="s">
        <v>195</v>
      </c>
      <c r="D8" s="74" t="s">
        <v>195</v>
      </c>
      <c r="E8" s="75" t="s">
        <v>69</v>
      </c>
      <c r="F8" s="81">
        <v>8</v>
      </c>
      <c r="G8" s="141" t="s">
        <v>192</v>
      </c>
      <c r="H8" s="13" t="s">
        <v>78</v>
      </c>
      <c r="I8" s="145" t="s">
        <v>168</v>
      </c>
      <c r="J8" s="144" t="s">
        <v>55</v>
      </c>
      <c r="K8" s="109">
        <v>45181</v>
      </c>
      <c r="L8" s="22" t="s">
        <v>58</v>
      </c>
      <c r="M8" s="65" t="s">
        <v>169</v>
      </c>
      <c r="N8" s="134" t="s">
        <v>194</v>
      </c>
      <c r="O8" s="138" t="s">
        <v>171</v>
      </c>
      <c r="P8" s="21" t="s">
        <v>56</v>
      </c>
      <c r="Q8" s="116">
        <v>10</v>
      </c>
      <c r="R8" s="138" t="s">
        <v>170</v>
      </c>
      <c r="S8" s="37" t="s">
        <v>182</v>
      </c>
      <c r="T8" s="22" t="s">
        <v>65</v>
      </c>
      <c r="U8" s="36"/>
      <c r="V8" s="106" t="s">
        <v>57</v>
      </c>
      <c r="W8" s="32" t="s">
        <v>57</v>
      </c>
      <c r="X8" s="10" t="s">
        <v>72</v>
      </c>
      <c r="Y8" s="85" t="s">
        <v>197</v>
      </c>
      <c r="Z8" s="34"/>
    </row>
    <row r="9" spans="2:26" ht="306.75" customHeight="1" thickBot="1" x14ac:dyDescent="0.3">
      <c r="B9" s="82" t="s">
        <v>196</v>
      </c>
      <c r="C9" s="64" t="s">
        <v>195</v>
      </c>
      <c r="D9" s="74" t="s">
        <v>195</v>
      </c>
      <c r="E9" s="75" t="s">
        <v>69</v>
      </c>
      <c r="F9" s="81">
        <v>8</v>
      </c>
      <c r="G9" s="66" t="s">
        <v>193</v>
      </c>
      <c r="H9" s="13" t="s">
        <v>78</v>
      </c>
      <c r="I9" s="80" t="s">
        <v>168</v>
      </c>
      <c r="J9" s="72" t="s">
        <v>55</v>
      </c>
      <c r="K9" s="109">
        <v>45181</v>
      </c>
      <c r="L9" s="22" t="s">
        <v>58</v>
      </c>
      <c r="M9" s="65" t="s">
        <v>169</v>
      </c>
      <c r="N9" s="134" t="s">
        <v>194</v>
      </c>
      <c r="O9" s="138" t="s">
        <v>173</v>
      </c>
      <c r="P9" s="21" t="s">
        <v>56</v>
      </c>
      <c r="Q9" s="116">
        <v>50</v>
      </c>
      <c r="R9" s="138" t="s">
        <v>172</v>
      </c>
      <c r="S9" s="37" t="s">
        <v>184</v>
      </c>
      <c r="T9" s="22" t="s">
        <v>65</v>
      </c>
      <c r="U9" s="36"/>
      <c r="V9" s="106" t="s">
        <v>57</v>
      </c>
      <c r="W9" s="32" t="s">
        <v>57</v>
      </c>
      <c r="X9" s="10" t="s">
        <v>72</v>
      </c>
      <c r="Y9" s="85" t="s">
        <v>197</v>
      </c>
      <c r="Z9" s="34"/>
    </row>
    <row r="10" spans="2:26" ht="309.75" customHeight="1" thickBot="1" x14ac:dyDescent="0.3">
      <c r="B10" s="82" t="s">
        <v>196</v>
      </c>
      <c r="C10" s="64" t="s">
        <v>195</v>
      </c>
      <c r="D10" s="74" t="s">
        <v>195</v>
      </c>
      <c r="E10" s="75" t="s">
        <v>69</v>
      </c>
      <c r="F10" s="81">
        <v>8</v>
      </c>
      <c r="G10" s="13" t="s">
        <v>193</v>
      </c>
      <c r="H10" s="13" t="s">
        <v>78</v>
      </c>
      <c r="I10" s="145" t="s">
        <v>168</v>
      </c>
      <c r="J10" s="144" t="s">
        <v>55</v>
      </c>
      <c r="K10" s="109">
        <v>45181</v>
      </c>
      <c r="L10" s="22" t="s">
        <v>58</v>
      </c>
      <c r="M10" s="65" t="s">
        <v>169</v>
      </c>
      <c r="N10" s="134" t="s">
        <v>194</v>
      </c>
      <c r="O10" s="138" t="s">
        <v>174</v>
      </c>
      <c r="P10" s="21" t="s">
        <v>56</v>
      </c>
      <c r="Q10" s="116">
        <v>10</v>
      </c>
      <c r="R10" s="138" t="s">
        <v>175</v>
      </c>
      <c r="S10" s="37" t="s">
        <v>183</v>
      </c>
      <c r="T10" s="22" t="s">
        <v>65</v>
      </c>
      <c r="U10" s="36"/>
      <c r="V10" s="106" t="s">
        <v>57</v>
      </c>
      <c r="W10" s="32" t="s">
        <v>57</v>
      </c>
      <c r="X10" s="10" t="s">
        <v>72</v>
      </c>
      <c r="Y10" s="85" t="s">
        <v>197</v>
      </c>
      <c r="Z10" s="34"/>
    </row>
    <row r="11" spans="2:26" ht="311.25" customHeight="1" thickBot="1" x14ac:dyDescent="0.3">
      <c r="B11" s="82" t="s">
        <v>196</v>
      </c>
      <c r="C11" s="64" t="s">
        <v>195</v>
      </c>
      <c r="D11" s="74" t="s">
        <v>195</v>
      </c>
      <c r="E11" s="75" t="s">
        <v>69</v>
      </c>
      <c r="F11" s="81">
        <v>8</v>
      </c>
      <c r="G11" s="66" t="s">
        <v>193</v>
      </c>
      <c r="H11" s="13" t="s">
        <v>78</v>
      </c>
      <c r="I11" s="145" t="s">
        <v>168</v>
      </c>
      <c r="J11" s="144" t="s">
        <v>55</v>
      </c>
      <c r="K11" s="109">
        <v>45181</v>
      </c>
      <c r="L11" s="22" t="s">
        <v>58</v>
      </c>
      <c r="M11" s="65" t="s">
        <v>169</v>
      </c>
      <c r="N11" s="134" t="s">
        <v>194</v>
      </c>
      <c r="O11" s="138" t="s">
        <v>176</v>
      </c>
      <c r="P11" s="21" t="s">
        <v>56</v>
      </c>
      <c r="Q11" s="116">
        <v>100</v>
      </c>
      <c r="R11" s="139" t="s">
        <v>176</v>
      </c>
      <c r="S11" s="37" t="s">
        <v>185</v>
      </c>
      <c r="T11" s="22" t="s">
        <v>57</v>
      </c>
      <c r="U11" s="36"/>
      <c r="V11" s="106" t="s">
        <v>57</v>
      </c>
      <c r="W11" s="32" t="s">
        <v>57</v>
      </c>
      <c r="X11" s="10" t="s">
        <v>72</v>
      </c>
      <c r="Y11" s="85" t="s">
        <v>197</v>
      </c>
      <c r="Z11" s="34"/>
    </row>
    <row r="12" spans="2:26" ht="324.75" customHeight="1" thickBot="1" x14ac:dyDescent="0.3">
      <c r="B12" s="82" t="s">
        <v>196</v>
      </c>
      <c r="C12" s="64" t="s">
        <v>195</v>
      </c>
      <c r="D12" s="74" t="s">
        <v>195</v>
      </c>
      <c r="E12" s="75" t="s">
        <v>69</v>
      </c>
      <c r="F12" s="81">
        <v>8</v>
      </c>
      <c r="G12" s="13" t="s">
        <v>193</v>
      </c>
      <c r="H12" s="13" t="s">
        <v>78</v>
      </c>
      <c r="I12" s="145" t="s">
        <v>168</v>
      </c>
      <c r="J12" s="144" t="s">
        <v>55</v>
      </c>
      <c r="K12" s="109">
        <v>45181</v>
      </c>
      <c r="L12" s="22" t="s">
        <v>58</v>
      </c>
      <c r="M12" s="65" t="s">
        <v>169</v>
      </c>
      <c r="N12" s="134" t="s">
        <v>194</v>
      </c>
      <c r="O12" s="138" t="s">
        <v>177</v>
      </c>
      <c r="P12" s="21" t="s">
        <v>56</v>
      </c>
      <c r="Q12" s="116">
        <v>100</v>
      </c>
      <c r="R12" s="139" t="s">
        <v>177</v>
      </c>
      <c r="S12" s="37" t="s">
        <v>186</v>
      </c>
      <c r="T12" s="22" t="s">
        <v>57</v>
      </c>
      <c r="U12" s="36"/>
      <c r="V12" s="106" t="s">
        <v>57</v>
      </c>
      <c r="W12" s="32" t="s">
        <v>57</v>
      </c>
      <c r="X12" s="10" t="s">
        <v>72</v>
      </c>
      <c r="Y12" s="85" t="s">
        <v>197</v>
      </c>
      <c r="Z12" s="34"/>
    </row>
    <row r="13" spans="2:26" ht="309" customHeight="1" thickBot="1" x14ac:dyDescent="0.3">
      <c r="B13" s="82" t="s">
        <v>196</v>
      </c>
      <c r="C13" s="64" t="s">
        <v>195</v>
      </c>
      <c r="D13" s="74" t="s">
        <v>195</v>
      </c>
      <c r="E13" s="75" t="s">
        <v>69</v>
      </c>
      <c r="F13" s="81">
        <v>8</v>
      </c>
      <c r="G13" s="66" t="s">
        <v>193</v>
      </c>
      <c r="H13" s="13" t="s">
        <v>78</v>
      </c>
      <c r="I13" s="145" t="s">
        <v>168</v>
      </c>
      <c r="J13" s="144" t="s">
        <v>55</v>
      </c>
      <c r="K13" s="109">
        <v>45181</v>
      </c>
      <c r="L13" s="22" t="s">
        <v>58</v>
      </c>
      <c r="M13" s="65" t="s">
        <v>169</v>
      </c>
      <c r="N13" s="134" t="s">
        <v>194</v>
      </c>
      <c r="O13" s="138" t="s">
        <v>178</v>
      </c>
      <c r="P13" s="21" t="s">
        <v>56</v>
      </c>
      <c r="Q13" s="116">
        <v>10</v>
      </c>
      <c r="R13" s="135" t="s">
        <v>178</v>
      </c>
      <c r="S13" s="37" t="s">
        <v>187</v>
      </c>
      <c r="T13" s="22" t="s">
        <v>57</v>
      </c>
      <c r="U13" s="36"/>
      <c r="V13" s="106" t="s">
        <v>65</v>
      </c>
      <c r="W13" s="32" t="s">
        <v>65</v>
      </c>
      <c r="X13" s="10" t="s">
        <v>72</v>
      </c>
      <c r="Y13" s="85" t="s">
        <v>197</v>
      </c>
      <c r="Z13" s="34"/>
    </row>
    <row r="14" spans="2:26" ht="314.25" customHeight="1" thickBot="1" x14ac:dyDescent="0.3">
      <c r="B14" s="82" t="s">
        <v>196</v>
      </c>
      <c r="C14" s="64" t="s">
        <v>195</v>
      </c>
      <c r="D14" s="74" t="s">
        <v>195</v>
      </c>
      <c r="E14" s="75" t="s">
        <v>69</v>
      </c>
      <c r="F14" s="81">
        <v>8</v>
      </c>
      <c r="G14" s="69" t="s">
        <v>193</v>
      </c>
      <c r="H14" s="13" t="s">
        <v>78</v>
      </c>
      <c r="I14" s="145" t="s">
        <v>168</v>
      </c>
      <c r="J14" s="144" t="s">
        <v>55</v>
      </c>
      <c r="K14" s="109">
        <v>45181</v>
      </c>
      <c r="L14" s="22" t="s">
        <v>58</v>
      </c>
      <c r="M14" s="65" t="s">
        <v>169</v>
      </c>
      <c r="N14" s="134" t="s">
        <v>194</v>
      </c>
      <c r="O14" s="135" t="s">
        <v>179</v>
      </c>
      <c r="P14" s="21" t="s">
        <v>56</v>
      </c>
      <c r="Q14" s="118">
        <v>150</v>
      </c>
      <c r="R14" s="137" t="s">
        <v>179</v>
      </c>
      <c r="S14" s="140" t="s">
        <v>188</v>
      </c>
      <c r="T14" s="22" t="s">
        <v>57</v>
      </c>
      <c r="U14" s="67"/>
      <c r="V14" s="106" t="s">
        <v>65</v>
      </c>
      <c r="W14" s="32" t="s">
        <v>65</v>
      </c>
      <c r="X14" s="10" t="s">
        <v>72</v>
      </c>
      <c r="Y14" s="85" t="s">
        <v>197</v>
      </c>
    </row>
    <row r="15" spans="2:26" ht="318.75" customHeight="1" thickBot="1" x14ac:dyDescent="0.3">
      <c r="B15" s="82" t="s">
        <v>196</v>
      </c>
      <c r="C15" s="64" t="s">
        <v>195</v>
      </c>
      <c r="D15" s="74" t="s">
        <v>195</v>
      </c>
      <c r="E15" s="75" t="s">
        <v>69</v>
      </c>
      <c r="F15" s="81">
        <v>8</v>
      </c>
      <c r="G15" s="69" t="s">
        <v>193</v>
      </c>
      <c r="H15" s="13" t="s">
        <v>78</v>
      </c>
      <c r="I15" s="145" t="s">
        <v>168</v>
      </c>
      <c r="J15" s="144" t="s">
        <v>55</v>
      </c>
      <c r="K15" s="109">
        <v>45181</v>
      </c>
      <c r="L15" s="22" t="s">
        <v>58</v>
      </c>
      <c r="M15" s="65" t="s">
        <v>169</v>
      </c>
      <c r="N15" s="134" t="s">
        <v>194</v>
      </c>
      <c r="O15" s="135" t="s">
        <v>180</v>
      </c>
      <c r="P15" s="21" t="s">
        <v>56</v>
      </c>
      <c r="Q15" s="118">
        <v>150</v>
      </c>
      <c r="R15" s="137" t="s">
        <v>180</v>
      </c>
      <c r="S15" s="140" t="s">
        <v>189</v>
      </c>
      <c r="T15" s="22" t="s">
        <v>57</v>
      </c>
      <c r="U15" s="67"/>
      <c r="V15" s="106" t="s">
        <v>65</v>
      </c>
      <c r="W15" s="32" t="s">
        <v>65</v>
      </c>
      <c r="X15" s="10" t="s">
        <v>72</v>
      </c>
      <c r="Y15" s="85" t="s">
        <v>197</v>
      </c>
    </row>
    <row r="16" spans="2:26" ht="316.5" customHeight="1" x14ac:dyDescent="0.25">
      <c r="B16" s="82" t="s">
        <v>196</v>
      </c>
      <c r="C16" s="64" t="s">
        <v>195</v>
      </c>
      <c r="D16" s="74" t="s">
        <v>195</v>
      </c>
      <c r="E16" s="75" t="s">
        <v>69</v>
      </c>
      <c r="F16" s="81">
        <v>8</v>
      </c>
      <c r="G16" s="69" t="s">
        <v>193</v>
      </c>
      <c r="H16" s="13" t="s">
        <v>78</v>
      </c>
      <c r="I16" s="145" t="s">
        <v>168</v>
      </c>
      <c r="J16" s="144" t="s">
        <v>55</v>
      </c>
      <c r="K16" s="109">
        <v>45181</v>
      </c>
      <c r="L16" s="22" t="s">
        <v>58</v>
      </c>
      <c r="M16" s="65" t="s">
        <v>169</v>
      </c>
      <c r="N16" s="134" t="s">
        <v>194</v>
      </c>
      <c r="O16" s="135" t="s">
        <v>181</v>
      </c>
      <c r="P16" s="21" t="s">
        <v>56</v>
      </c>
      <c r="Q16" s="118">
        <v>150</v>
      </c>
      <c r="R16" s="135" t="s">
        <v>181</v>
      </c>
      <c r="S16" s="140" t="s">
        <v>190</v>
      </c>
      <c r="T16" s="22" t="s">
        <v>57</v>
      </c>
      <c r="U16" s="67"/>
      <c r="V16" s="106" t="s">
        <v>65</v>
      </c>
      <c r="W16" s="32" t="s">
        <v>65</v>
      </c>
      <c r="X16" s="10" t="s">
        <v>72</v>
      </c>
      <c r="Y16" s="85" t="s">
        <v>197</v>
      </c>
    </row>
    <row r="17" spans="2:25" ht="17.100000000000001" customHeight="1" x14ac:dyDescent="0.25">
      <c r="B17" s="84"/>
      <c r="C17" s="45"/>
      <c r="D17" s="10"/>
      <c r="E17" s="75" t="s">
        <v>33</v>
      </c>
      <c r="F17" s="44"/>
      <c r="G17" s="69"/>
      <c r="H17" s="33" t="s">
        <v>33</v>
      </c>
      <c r="I17" s="77"/>
      <c r="J17" s="72" t="s">
        <v>33</v>
      </c>
      <c r="K17" s="111"/>
      <c r="L17" s="22" t="s">
        <v>33</v>
      </c>
      <c r="M17" s="69"/>
      <c r="N17" s="70"/>
      <c r="O17" s="117"/>
      <c r="P17" s="21" t="s">
        <v>33</v>
      </c>
      <c r="Q17" s="118"/>
      <c r="R17" s="142" t="s">
        <v>32</v>
      </c>
      <c r="S17" s="143" t="s">
        <v>191</v>
      </c>
      <c r="T17" s="22" t="s">
        <v>33</v>
      </c>
      <c r="U17" s="67"/>
      <c r="V17" s="106" t="s">
        <v>33</v>
      </c>
      <c r="W17" s="32" t="s">
        <v>33</v>
      </c>
      <c r="X17" s="10" t="s">
        <v>33</v>
      </c>
      <c r="Y17" s="73"/>
    </row>
    <row r="18" spans="2:25" ht="17.100000000000001" customHeight="1" x14ac:dyDescent="0.25">
      <c r="B18" s="84"/>
      <c r="C18" s="45"/>
      <c r="D18" s="10"/>
      <c r="E18" s="75" t="s">
        <v>33</v>
      </c>
      <c r="F18" s="44"/>
      <c r="G18" s="69"/>
      <c r="H18" s="33" t="s">
        <v>33</v>
      </c>
      <c r="I18" s="77"/>
      <c r="J18" s="72" t="s">
        <v>33</v>
      </c>
      <c r="K18" s="111"/>
      <c r="L18" s="22" t="s">
        <v>33</v>
      </c>
      <c r="M18" s="69"/>
      <c r="N18" s="70"/>
      <c r="O18" s="117"/>
      <c r="P18" s="21" t="s">
        <v>33</v>
      </c>
      <c r="Q18" s="118"/>
      <c r="R18" s="117"/>
      <c r="S18" s="119"/>
      <c r="T18" s="22" t="s">
        <v>33</v>
      </c>
      <c r="U18" s="67"/>
      <c r="V18" s="106" t="s">
        <v>33</v>
      </c>
      <c r="W18" s="32" t="s">
        <v>33</v>
      </c>
      <c r="X18" s="10" t="s">
        <v>33</v>
      </c>
      <c r="Y18" s="73"/>
    </row>
    <row r="19" spans="2:25" ht="17.100000000000001" customHeight="1" x14ac:dyDescent="0.25">
      <c r="B19" s="84"/>
      <c r="C19" s="45"/>
      <c r="D19" s="40"/>
      <c r="E19" s="75" t="s">
        <v>33</v>
      </c>
      <c r="F19" s="44"/>
      <c r="G19" s="69"/>
      <c r="H19" s="33" t="s">
        <v>33</v>
      </c>
      <c r="I19" s="78"/>
      <c r="J19" s="72" t="s">
        <v>33</v>
      </c>
      <c r="K19" s="111"/>
      <c r="L19" s="22" t="s">
        <v>33</v>
      </c>
      <c r="M19" s="69"/>
      <c r="N19" s="70"/>
      <c r="O19" s="43"/>
      <c r="P19" s="21" t="s">
        <v>33</v>
      </c>
      <c r="Q19" s="120"/>
      <c r="R19" s="11"/>
      <c r="S19" s="43"/>
      <c r="T19" s="22" t="s">
        <v>33</v>
      </c>
      <c r="U19" s="24"/>
      <c r="V19" s="106" t="s">
        <v>33</v>
      </c>
      <c r="W19" s="32" t="s">
        <v>33</v>
      </c>
      <c r="X19" s="10" t="s">
        <v>33</v>
      </c>
      <c r="Y19" s="73"/>
    </row>
    <row r="20" spans="2:25" ht="17.100000000000001" customHeight="1" x14ac:dyDescent="0.25">
      <c r="B20" s="84"/>
      <c r="C20" s="45"/>
      <c r="D20" s="40"/>
      <c r="E20" s="75" t="s">
        <v>33</v>
      </c>
      <c r="F20" s="44"/>
      <c r="G20" s="69"/>
      <c r="H20" s="33" t="s">
        <v>33</v>
      </c>
      <c r="I20" s="79"/>
      <c r="J20" s="72" t="s">
        <v>33</v>
      </c>
      <c r="K20" s="111"/>
      <c r="L20" s="22" t="s">
        <v>33</v>
      </c>
      <c r="M20" s="69"/>
      <c r="N20" s="70"/>
      <c r="O20" s="43"/>
      <c r="P20" s="21" t="s">
        <v>33</v>
      </c>
      <c r="Q20" s="120"/>
      <c r="R20" s="11"/>
      <c r="S20" s="43"/>
      <c r="T20" s="22" t="s">
        <v>33</v>
      </c>
      <c r="U20" s="24"/>
      <c r="V20" s="106" t="s">
        <v>33</v>
      </c>
      <c r="W20" s="32" t="s">
        <v>33</v>
      </c>
      <c r="X20" s="10" t="s">
        <v>33</v>
      </c>
      <c r="Y20" s="73"/>
    </row>
    <row r="21" spans="2:25" ht="17.100000000000001" customHeight="1" x14ac:dyDescent="0.25">
      <c r="B21" s="84"/>
      <c r="C21" s="45"/>
      <c r="D21" s="40"/>
      <c r="E21" s="75" t="s">
        <v>33</v>
      </c>
      <c r="F21" s="44"/>
      <c r="G21" s="69"/>
      <c r="H21" s="33" t="s">
        <v>33</v>
      </c>
      <c r="I21" s="80"/>
      <c r="J21" s="72" t="s">
        <v>33</v>
      </c>
      <c r="K21" s="111"/>
      <c r="L21" s="22" t="s">
        <v>33</v>
      </c>
      <c r="M21" s="69"/>
      <c r="N21" s="70"/>
      <c r="O21" s="42"/>
      <c r="P21" s="21" t="s">
        <v>33</v>
      </c>
      <c r="Q21" s="120"/>
      <c r="R21" s="42"/>
      <c r="S21" s="121"/>
      <c r="T21" s="22" t="s">
        <v>33</v>
      </c>
      <c r="U21" s="24"/>
      <c r="V21" s="106" t="s">
        <v>33</v>
      </c>
      <c r="W21" s="32" t="s">
        <v>33</v>
      </c>
      <c r="X21" s="10" t="s">
        <v>33</v>
      </c>
      <c r="Y21" s="73"/>
    </row>
    <row r="22" spans="2:25" ht="17.100000000000001" customHeight="1" x14ac:dyDescent="0.25">
      <c r="B22" s="84"/>
      <c r="C22" s="45"/>
      <c r="D22" s="40"/>
      <c r="E22" s="75" t="s">
        <v>33</v>
      </c>
      <c r="F22" s="44"/>
      <c r="G22" s="69"/>
      <c r="H22" s="33" t="s">
        <v>33</v>
      </c>
      <c r="I22" s="78"/>
      <c r="J22" s="72" t="s">
        <v>33</v>
      </c>
      <c r="K22" s="111"/>
      <c r="L22" s="22" t="s">
        <v>33</v>
      </c>
      <c r="M22" s="69"/>
      <c r="N22" s="70"/>
      <c r="O22" s="42"/>
      <c r="P22" s="21" t="s">
        <v>33</v>
      </c>
      <c r="Q22" s="120"/>
      <c r="R22" s="43"/>
      <c r="S22" s="121"/>
      <c r="T22" s="22" t="s">
        <v>33</v>
      </c>
      <c r="U22" s="24"/>
      <c r="V22" s="106" t="s">
        <v>33</v>
      </c>
      <c r="W22" s="32" t="s">
        <v>33</v>
      </c>
      <c r="X22" s="10" t="s">
        <v>33</v>
      </c>
      <c r="Y22" s="73"/>
    </row>
    <row r="23" spans="2:25" ht="17.100000000000001" customHeight="1" x14ac:dyDescent="0.25">
      <c r="B23" s="84"/>
      <c r="C23" s="45"/>
      <c r="D23" s="40"/>
      <c r="E23" s="75" t="s">
        <v>33</v>
      </c>
      <c r="F23" s="44"/>
      <c r="G23" s="69"/>
      <c r="H23" s="33" t="s">
        <v>33</v>
      </c>
      <c r="I23" s="79"/>
      <c r="J23" s="72" t="s">
        <v>33</v>
      </c>
      <c r="K23" s="111"/>
      <c r="L23" s="22" t="s">
        <v>33</v>
      </c>
      <c r="M23" s="69"/>
      <c r="N23" s="70"/>
      <c r="O23" s="42"/>
      <c r="P23" s="21" t="s">
        <v>33</v>
      </c>
      <c r="Q23" s="120"/>
      <c r="R23" s="42"/>
      <c r="S23" s="121"/>
      <c r="T23" s="22" t="s">
        <v>33</v>
      </c>
      <c r="U23" s="38"/>
      <c r="V23" s="106" t="s">
        <v>33</v>
      </c>
      <c r="W23" s="32" t="s">
        <v>33</v>
      </c>
      <c r="X23" s="10" t="s">
        <v>33</v>
      </c>
      <c r="Y23" s="73"/>
    </row>
    <row r="24" spans="2:25" ht="17.100000000000001" customHeight="1" x14ac:dyDescent="0.25">
      <c r="B24" s="84"/>
      <c r="C24" s="45"/>
      <c r="D24" s="40"/>
      <c r="E24" s="75" t="s">
        <v>33</v>
      </c>
      <c r="F24" s="44"/>
      <c r="G24" s="69"/>
      <c r="H24" s="33" t="s">
        <v>33</v>
      </c>
      <c r="I24" s="79"/>
      <c r="J24" s="72" t="s">
        <v>33</v>
      </c>
      <c r="K24" s="111"/>
      <c r="L24" s="22" t="s">
        <v>33</v>
      </c>
      <c r="M24" s="69"/>
      <c r="N24" s="70"/>
      <c r="O24" s="42"/>
      <c r="P24" s="21" t="s">
        <v>33</v>
      </c>
      <c r="Q24" s="120"/>
      <c r="R24" s="4"/>
      <c r="S24" s="43"/>
      <c r="T24" s="22" t="s">
        <v>33</v>
      </c>
      <c r="U24" s="24"/>
      <c r="V24" s="106" t="s">
        <v>33</v>
      </c>
      <c r="W24" s="32" t="s">
        <v>33</v>
      </c>
      <c r="X24" s="10" t="s">
        <v>33</v>
      </c>
      <c r="Y24" s="73"/>
    </row>
    <row r="25" spans="2:25" ht="17.100000000000001" customHeight="1" x14ac:dyDescent="0.25">
      <c r="B25" s="84"/>
      <c r="C25" s="45"/>
      <c r="D25" s="40"/>
      <c r="E25" s="75" t="s">
        <v>33</v>
      </c>
      <c r="F25" s="44"/>
      <c r="G25" s="69"/>
      <c r="H25" s="33" t="s">
        <v>33</v>
      </c>
      <c r="I25" s="79"/>
      <c r="J25" s="72" t="s">
        <v>33</v>
      </c>
      <c r="K25" s="111"/>
      <c r="L25" s="22" t="s">
        <v>33</v>
      </c>
      <c r="M25" s="69"/>
      <c r="N25" s="70"/>
      <c r="O25" s="42"/>
      <c r="P25" s="21" t="s">
        <v>33</v>
      </c>
      <c r="Q25" s="120"/>
      <c r="R25" s="4"/>
      <c r="S25" s="43"/>
      <c r="T25" s="22" t="s">
        <v>33</v>
      </c>
      <c r="U25" s="24"/>
      <c r="V25" s="106" t="s">
        <v>33</v>
      </c>
      <c r="W25" s="32" t="s">
        <v>33</v>
      </c>
      <c r="X25" s="10" t="s">
        <v>33</v>
      </c>
      <c r="Y25" s="73"/>
    </row>
    <row r="26" spans="2:25" ht="17.100000000000001" customHeight="1" x14ac:dyDescent="0.25">
      <c r="B26" s="84"/>
      <c r="C26" s="45"/>
      <c r="D26" s="40"/>
      <c r="E26" s="75" t="s">
        <v>33</v>
      </c>
      <c r="F26" s="44"/>
      <c r="G26" s="69"/>
      <c r="H26" s="33" t="s">
        <v>33</v>
      </c>
      <c r="I26" s="79"/>
      <c r="J26" s="72" t="s">
        <v>33</v>
      </c>
      <c r="K26" s="111"/>
      <c r="L26" s="22" t="s">
        <v>33</v>
      </c>
      <c r="M26" s="69"/>
      <c r="N26" s="70"/>
      <c r="O26" s="42"/>
      <c r="P26" s="21" t="s">
        <v>33</v>
      </c>
      <c r="Q26" s="120"/>
      <c r="R26" s="4"/>
      <c r="S26" s="43"/>
      <c r="T26" s="22" t="s">
        <v>33</v>
      </c>
      <c r="U26" s="24"/>
      <c r="V26" s="106" t="s">
        <v>33</v>
      </c>
      <c r="W26" s="32" t="s">
        <v>33</v>
      </c>
      <c r="X26" s="10" t="s">
        <v>33</v>
      </c>
      <c r="Y26" s="73"/>
    </row>
    <row r="27" spans="2:25" ht="17.100000000000001" customHeight="1" x14ac:dyDescent="0.25">
      <c r="B27" s="84"/>
      <c r="C27" s="45"/>
      <c r="D27" s="40"/>
      <c r="E27" s="75" t="s">
        <v>33</v>
      </c>
      <c r="F27" s="44"/>
      <c r="G27" s="69"/>
      <c r="H27" s="33" t="s">
        <v>33</v>
      </c>
      <c r="I27" s="79"/>
      <c r="J27" s="72" t="s">
        <v>33</v>
      </c>
      <c r="K27" s="111"/>
      <c r="L27" s="22" t="s">
        <v>33</v>
      </c>
      <c r="M27" s="69"/>
      <c r="N27" s="70"/>
      <c r="O27" s="42"/>
      <c r="P27" s="21" t="s">
        <v>33</v>
      </c>
      <c r="Q27" s="120"/>
      <c r="R27" s="4"/>
      <c r="S27" s="43"/>
      <c r="T27" s="22" t="s">
        <v>33</v>
      </c>
      <c r="U27" s="24"/>
      <c r="V27" s="106" t="s">
        <v>33</v>
      </c>
      <c r="W27" s="32" t="s">
        <v>33</v>
      </c>
      <c r="X27" s="10" t="s">
        <v>33</v>
      </c>
      <c r="Y27" s="73"/>
    </row>
    <row r="28" spans="2:25" ht="17.100000000000001" customHeight="1" x14ac:dyDescent="0.25">
      <c r="B28" s="84"/>
      <c r="C28" s="45"/>
      <c r="D28" s="40"/>
      <c r="E28" s="75" t="s">
        <v>33</v>
      </c>
      <c r="F28" s="44"/>
      <c r="G28" s="69"/>
      <c r="H28" s="33" t="s">
        <v>33</v>
      </c>
      <c r="I28" s="79"/>
      <c r="J28" s="72" t="s">
        <v>33</v>
      </c>
      <c r="K28" s="111"/>
      <c r="L28" s="22" t="s">
        <v>33</v>
      </c>
      <c r="M28" s="69"/>
      <c r="N28" s="70"/>
      <c r="O28" s="42"/>
      <c r="P28" s="21" t="s">
        <v>33</v>
      </c>
      <c r="Q28" s="120"/>
      <c r="R28" s="4"/>
      <c r="S28" s="43"/>
      <c r="T28" s="22" t="s">
        <v>33</v>
      </c>
      <c r="U28" s="24"/>
      <c r="V28" s="106" t="s">
        <v>33</v>
      </c>
      <c r="W28" s="32" t="s">
        <v>33</v>
      </c>
      <c r="X28" s="10" t="s">
        <v>33</v>
      </c>
      <c r="Y28" s="73"/>
    </row>
    <row r="29" spans="2:25" ht="17.100000000000001" customHeight="1" x14ac:dyDescent="0.25">
      <c r="B29" s="84"/>
      <c r="C29" s="45"/>
      <c r="D29" s="40"/>
      <c r="E29" s="75" t="s">
        <v>33</v>
      </c>
      <c r="F29" s="44"/>
      <c r="G29" s="69"/>
      <c r="H29" s="33" t="s">
        <v>33</v>
      </c>
      <c r="I29" s="79"/>
      <c r="J29" s="72" t="s">
        <v>33</v>
      </c>
      <c r="K29" s="111"/>
      <c r="L29" s="22" t="s">
        <v>33</v>
      </c>
      <c r="M29" s="69"/>
      <c r="N29" s="70"/>
      <c r="O29" s="42"/>
      <c r="P29" s="21" t="s">
        <v>33</v>
      </c>
      <c r="Q29" s="120"/>
      <c r="R29" s="4"/>
      <c r="S29" s="43"/>
      <c r="T29" s="22" t="s">
        <v>33</v>
      </c>
      <c r="U29" s="24"/>
      <c r="V29" s="106" t="s">
        <v>33</v>
      </c>
      <c r="W29" s="32" t="s">
        <v>33</v>
      </c>
      <c r="X29" s="10" t="s">
        <v>33</v>
      </c>
      <c r="Y29" s="73"/>
    </row>
    <row r="30" spans="2:25" ht="17.100000000000001" customHeight="1" x14ac:dyDescent="0.25">
      <c r="B30" s="84"/>
      <c r="C30" s="45"/>
      <c r="D30" s="40"/>
      <c r="E30" s="75" t="s">
        <v>33</v>
      </c>
      <c r="F30" s="44"/>
      <c r="G30" s="69"/>
      <c r="H30" s="33" t="s">
        <v>33</v>
      </c>
      <c r="I30" s="79"/>
      <c r="J30" s="72" t="s">
        <v>33</v>
      </c>
      <c r="K30" s="111"/>
      <c r="L30" s="22" t="s">
        <v>33</v>
      </c>
      <c r="M30" s="69"/>
      <c r="N30" s="70"/>
      <c r="O30" s="42"/>
      <c r="P30" s="21" t="s">
        <v>33</v>
      </c>
      <c r="Q30" s="120"/>
      <c r="R30" s="4"/>
      <c r="S30" s="43"/>
      <c r="T30" s="22" t="s">
        <v>33</v>
      </c>
      <c r="U30" s="24"/>
      <c r="V30" s="106" t="s">
        <v>33</v>
      </c>
      <c r="W30" s="32" t="s">
        <v>33</v>
      </c>
      <c r="X30" s="10" t="s">
        <v>33</v>
      </c>
      <c r="Y30" s="73"/>
    </row>
    <row r="31" spans="2:25" x14ac:dyDescent="0.25">
      <c r="B31" s="83"/>
      <c r="C31" s="12"/>
      <c r="D31" s="75"/>
      <c r="E31" s="75" t="s">
        <v>33</v>
      </c>
      <c r="F31" s="35"/>
      <c r="G31" s="13"/>
      <c r="H31" s="33" t="s">
        <v>33</v>
      </c>
      <c r="I31" s="33"/>
      <c r="J31" s="72" t="s">
        <v>33</v>
      </c>
      <c r="K31" s="110"/>
      <c r="L31" s="22" t="s">
        <v>33</v>
      </c>
      <c r="M31" s="13"/>
      <c r="N31" s="23"/>
      <c r="O31" s="122"/>
      <c r="P31" s="21" t="s">
        <v>33</v>
      </c>
      <c r="Q31" s="120"/>
      <c r="R31" s="11"/>
      <c r="S31" s="123"/>
      <c r="T31" s="22" t="s">
        <v>33</v>
      </c>
      <c r="U31" s="24"/>
      <c r="V31" s="106" t="s">
        <v>33</v>
      </c>
      <c r="W31" s="32" t="s">
        <v>33</v>
      </c>
      <c r="X31" s="10" t="s">
        <v>33</v>
      </c>
      <c r="Y31" s="86"/>
    </row>
    <row r="32" spans="2:25" x14ac:dyDescent="0.25">
      <c r="B32" s="83"/>
      <c r="C32" s="12"/>
      <c r="D32" s="22"/>
      <c r="E32" s="22" t="s">
        <v>33</v>
      </c>
      <c r="F32" s="35"/>
      <c r="G32" s="13"/>
      <c r="H32" s="33" t="s">
        <v>33</v>
      </c>
      <c r="I32" s="33"/>
      <c r="J32" s="20" t="s">
        <v>33</v>
      </c>
      <c r="K32" s="110"/>
      <c r="L32" s="22" t="s">
        <v>33</v>
      </c>
      <c r="M32" s="13"/>
      <c r="N32" s="23"/>
      <c r="O32" s="122"/>
      <c r="P32" s="21" t="s">
        <v>33</v>
      </c>
      <c r="Q32" s="120"/>
      <c r="R32" s="11"/>
      <c r="S32" s="123"/>
      <c r="T32" s="22" t="s">
        <v>33</v>
      </c>
      <c r="U32" s="24"/>
      <c r="V32" s="106" t="s">
        <v>33</v>
      </c>
      <c r="W32" s="32" t="s">
        <v>33</v>
      </c>
      <c r="X32" s="10" t="s">
        <v>33</v>
      </c>
      <c r="Y32" s="86"/>
    </row>
    <row r="33" spans="2:25" x14ac:dyDescent="0.25">
      <c r="B33" s="83"/>
      <c r="C33" s="12"/>
      <c r="D33" s="22"/>
      <c r="E33" s="22" t="s">
        <v>33</v>
      </c>
      <c r="F33" s="35"/>
      <c r="G33" s="13"/>
      <c r="H33" s="33" t="s">
        <v>33</v>
      </c>
      <c r="I33" s="33"/>
      <c r="J33" s="20" t="s">
        <v>33</v>
      </c>
      <c r="K33" s="110"/>
      <c r="L33" s="22" t="s">
        <v>33</v>
      </c>
      <c r="M33" s="13"/>
      <c r="N33" s="23"/>
      <c r="O33" s="122"/>
      <c r="P33" s="21" t="s">
        <v>33</v>
      </c>
      <c r="Q33" s="120"/>
      <c r="R33" s="11"/>
      <c r="S33" s="123"/>
      <c r="T33" s="22" t="s">
        <v>33</v>
      </c>
      <c r="U33" s="24"/>
      <c r="V33" s="106" t="s">
        <v>33</v>
      </c>
      <c r="W33" s="32" t="s">
        <v>33</v>
      </c>
      <c r="X33" s="10" t="s">
        <v>33</v>
      </c>
      <c r="Y33" s="86"/>
    </row>
    <row r="34" spans="2:25" x14ac:dyDescent="0.25">
      <c r="B34" s="83"/>
      <c r="C34" s="12"/>
      <c r="D34" s="22"/>
      <c r="E34" s="22" t="s">
        <v>33</v>
      </c>
      <c r="F34" s="35"/>
      <c r="G34" s="13"/>
      <c r="H34" s="33" t="s">
        <v>33</v>
      </c>
      <c r="I34" s="33"/>
      <c r="J34" s="20" t="s">
        <v>33</v>
      </c>
      <c r="K34" s="110"/>
      <c r="L34" s="22" t="s">
        <v>33</v>
      </c>
      <c r="M34" s="13"/>
      <c r="N34" s="23"/>
      <c r="O34" s="122"/>
      <c r="P34" s="21" t="s">
        <v>33</v>
      </c>
      <c r="Q34" s="120"/>
      <c r="R34" s="11"/>
      <c r="S34" s="123"/>
      <c r="T34" s="22" t="s">
        <v>33</v>
      </c>
      <c r="U34" s="24"/>
      <c r="V34" s="106" t="s">
        <v>33</v>
      </c>
      <c r="W34" s="32" t="s">
        <v>33</v>
      </c>
      <c r="X34" s="10" t="s">
        <v>33</v>
      </c>
      <c r="Y34" s="86"/>
    </row>
    <row r="35" spans="2:25" x14ac:dyDescent="0.25">
      <c r="B35" s="83"/>
      <c r="C35" s="12"/>
      <c r="D35" s="22"/>
      <c r="E35" s="22" t="s">
        <v>33</v>
      </c>
      <c r="F35" s="35"/>
      <c r="G35" s="13"/>
      <c r="H35" s="33" t="s">
        <v>33</v>
      </c>
      <c r="I35" s="33"/>
      <c r="J35" s="20" t="s">
        <v>33</v>
      </c>
      <c r="K35" s="110"/>
      <c r="L35" s="22" t="s">
        <v>33</v>
      </c>
      <c r="M35" s="13"/>
      <c r="N35" s="23"/>
      <c r="O35" s="122"/>
      <c r="P35" s="21" t="s">
        <v>33</v>
      </c>
      <c r="Q35" s="120"/>
      <c r="R35" s="11"/>
      <c r="S35" s="123"/>
      <c r="T35" s="22" t="s">
        <v>33</v>
      </c>
      <c r="U35" s="24"/>
      <c r="V35" s="106" t="s">
        <v>33</v>
      </c>
      <c r="W35" s="32" t="s">
        <v>33</v>
      </c>
      <c r="X35" s="10" t="s">
        <v>33</v>
      </c>
      <c r="Y35" s="86"/>
    </row>
    <row r="36" spans="2:25" x14ac:dyDescent="0.25">
      <c r="B36" s="83"/>
      <c r="C36" s="12"/>
      <c r="D36" s="22"/>
      <c r="E36" s="22" t="s">
        <v>33</v>
      </c>
      <c r="F36" s="35"/>
      <c r="G36" s="13"/>
      <c r="H36" s="33" t="s">
        <v>33</v>
      </c>
      <c r="I36" s="33"/>
      <c r="J36" s="20" t="s">
        <v>33</v>
      </c>
      <c r="K36" s="110"/>
      <c r="L36" s="22" t="s">
        <v>33</v>
      </c>
      <c r="M36" s="13"/>
      <c r="N36" s="23"/>
      <c r="O36" s="122"/>
      <c r="P36" s="21" t="s">
        <v>33</v>
      </c>
      <c r="Q36" s="120"/>
      <c r="R36" s="11"/>
      <c r="S36" s="123"/>
      <c r="T36" s="22" t="s">
        <v>33</v>
      </c>
      <c r="U36" s="24"/>
      <c r="V36" s="106" t="s">
        <v>33</v>
      </c>
      <c r="W36" s="32" t="s">
        <v>33</v>
      </c>
      <c r="X36" s="10" t="s">
        <v>33</v>
      </c>
      <c r="Y36" s="86"/>
    </row>
    <row r="37" spans="2:25" x14ac:dyDescent="0.25">
      <c r="B37" s="83"/>
      <c r="C37" s="12"/>
      <c r="D37" s="22"/>
      <c r="E37" s="22" t="s">
        <v>33</v>
      </c>
      <c r="F37" s="35"/>
      <c r="G37" s="13"/>
      <c r="H37" s="33" t="s">
        <v>33</v>
      </c>
      <c r="I37" s="33"/>
      <c r="J37" s="20" t="s">
        <v>33</v>
      </c>
      <c r="K37" s="110"/>
      <c r="L37" s="22" t="s">
        <v>33</v>
      </c>
      <c r="M37" s="13"/>
      <c r="N37" s="23"/>
      <c r="O37" s="122"/>
      <c r="P37" s="21" t="s">
        <v>33</v>
      </c>
      <c r="Q37" s="120"/>
      <c r="R37" s="11"/>
      <c r="S37" s="123"/>
      <c r="T37" s="22" t="s">
        <v>33</v>
      </c>
      <c r="U37" s="24"/>
      <c r="V37" s="106" t="s">
        <v>33</v>
      </c>
      <c r="W37" s="32" t="s">
        <v>33</v>
      </c>
      <c r="X37" s="10" t="s">
        <v>33</v>
      </c>
      <c r="Y37" s="86"/>
    </row>
    <row r="38" spans="2:25" x14ac:dyDescent="0.25">
      <c r="B38" s="83"/>
      <c r="C38" s="12"/>
      <c r="D38" s="22"/>
      <c r="E38" s="22" t="s">
        <v>33</v>
      </c>
      <c r="F38" s="35"/>
      <c r="G38" s="13"/>
      <c r="H38" s="33" t="s">
        <v>33</v>
      </c>
      <c r="I38" s="33"/>
      <c r="J38" s="20" t="s">
        <v>33</v>
      </c>
      <c r="K38" s="110"/>
      <c r="L38" s="22" t="s">
        <v>33</v>
      </c>
      <c r="M38" s="13"/>
      <c r="N38" s="23"/>
      <c r="O38" s="122"/>
      <c r="P38" s="21" t="s">
        <v>33</v>
      </c>
      <c r="Q38" s="120"/>
      <c r="R38" s="11"/>
      <c r="S38" s="123"/>
      <c r="T38" s="22" t="s">
        <v>33</v>
      </c>
      <c r="U38" s="24"/>
      <c r="V38" s="106" t="s">
        <v>33</v>
      </c>
      <c r="W38" s="32" t="s">
        <v>33</v>
      </c>
      <c r="X38" s="10" t="s">
        <v>33</v>
      </c>
      <c r="Y38" s="86"/>
    </row>
    <row r="39" spans="2:25" x14ac:dyDescent="0.25">
      <c r="B39" s="83"/>
      <c r="C39" s="12"/>
      <c r="D39" s="22"/>
      <c r="E39" s="22" t="s">
        <v>33</v>
      </c>
      <c r="F39" s="35"/>
      <c r="G39" s="13"/>
      <c r="H39" s="33" t="s">
        <v>33</v>
      </c>
      <c r="I39" s="33"/>
      <c r="J39" s="20" t="s">
        <v>33</v>
      </c>
      <c r="K39" s="110"/>
      <c r="L39" s="22" t="s">
        <v>33</v>
      </c>
      <c r="M39" s="13"/>
      <c r="N39" s="23"/>
      <c r="O39" s="122"/>
      <c r="P39" s="21" t="s">
        <v>33</v>
      </c>
      <c r="Q39" s="120"/>
      <c r="R39" s="11"/>
      <c r="S39" s="123"/>
      <c r="T39" s="22" t="s">
        <v>33</v>
      </c>
      <c r="U39" s="24"/>
      <c r="V39" s="106" t="s">
        <v>33</v>
      </c>
      <c r="W39" s="32" t="s">
        <v>33</v>
      </c>
      <c r="X39" s="10" t="s">
        <v>33</v>
      </c>
      <c r="Y39" s="86"/>
    </row>
    <row r="40" spans="2:25" x14ac:dyDescent="0.25">
      <c r="B40" s="83"/>
      <c r="C40" s="12"/>
      <c r="D40" s="22"/>
      <c r="E40" s="22" t="s">
        <v>33</v>
      </c>
      <c r="F40" s="35"/>
      <c r="G40" s="13"/>
      <c r="H40" s="33" t="s">
        <v>33</v>
      </c>
      <c r="I40" s="33"/>
      <c r="J40" s="20" t="s">
        <v>33</v>
      </c>
      <c r="K40" s="110"/>
      <c r="L40" s="22" t="s">
        <v>33</v>
      </c>
      <c r="M40" s="13"/>
      <c r="N40" s="23"/>
      <c r="O40" s="122"/>
      <c r="P40" s="21" t="s">
        <v>33</v>
      </c>
      <c r="Q40" s="120"/>
      <c r="R40" s="11"/>
      <c r="S40" s="123"/>
      <c r="T40" s="22" t="s">
        <v>33</v>
      </c>
      <c r="U40" s="24"/>
      <c r="V40" s="106" t="s">
        <v>33</v>
      </c>
      <c r="W40" s="32" t="s">
        <v>33</v>
      </c>
      <c r="X40" s="10" t="s">
        <v>33</v>
      </c>
      <c r="Y40" s="86"/>
    </row>
    <row r="41" spans="2:25" x14ac:dyDescent="0.25">
      <c r="B41" s="83"/>
      <c r="C41" s="12"/>
      <c r="D41" s="22"/>
      <c r="E41" s="22" t="s">
        <v>33</v>
      </c>
      <c r="F41" s="35"/>
      <c r="G41" s="13"/>
      <c r="H41" s="33" t="s">
        <v>33</v>
      </c>
      <c r="I41" s="33"/>
      <c r="J41" s="20" t="s">
        <v>33</v>
      </c>
      <c r="K41" s="110"/>
      <c r="L41" s="22" t="s">
        <v>33</v>
      </c>
      <c r="M41" s="13"/>
      <c r="N41" s="23"/>
      <c r="O41" s="122"/>
      <c r="P41" s="21" t="s">
        <v>33</v>
      </c>
      <c r="Q41" s="120"/>
      <c r="R41" s="11"/>
      <c r="S41" s="123"/>
      <c r="T41" s="22" t="s">
        <v>33</v>
      </c>
      <c r="U41" s="24"/>
      <c r="V41" s="106" t="s">
        <v>33</v>
      </c>
      <c r="W41" s="32" t="s">
        <v>33</v>
      </c>
      <c r="X41" s="10" t="s">
        <v>33</v>
      </c>
      <c r="Y41" s="86"/>
    </row>
    <row r="42" spans="2:25" x14ac:dyDescent="0.25">
      <c r="B42" s="83"/>
      <c r="C42" s="12"/>
      <c r="D42" s="22"/>
      <c r="E42" s="22" t="s">
        <v>33</v>
      </c>
      <c r="F42" s="35"/>
      <c r="G42" s="13"/>
      <c r="H42" s="33" t="s">
        <v>33</v>
      </c>
      <c r="I42" s="33"/>
      <c r="J42" s="20" t="s">
        <v>33</v>
      </c>
      <c r="K42" s="110"/>
      <c r="L42" s="22" t="s">
        <v>33</v>
      </c>
      <c r="M42" s="13"/>
      <c r="N42" s="23"/>
      <c r="O42" s="122"/>
      <c r="P42" s="21" t="s">
        <v>33</v>
      </c>
      <c r="Q42" s="120"/>
      <c r="R42" s="11"/>
      <c r="S42" s="123"/>
      <c r="T42" s="22" t="s">
        <v>33</v>
      </c>
      <c r="U42" s="24"/>
      <c r="V42" s="106" t="s">
        <v>33</v>
      </c>
      <c r="W42" s="32" t="s">
        <v>33</v>
      </c>
      <c r="X42" s="10" t="s">
        <v>33</v>
      </c>
      <c r="Y42" s="86"/>
    </row>
    <row r="43" spans="2:25" x14ac:dyDescent="0.25">
      <c r="B43" s="83"/>
      <c r="C43" s="12"/>
      <c r="D43" s="22"/>
      <c r="E43" s="22" t="s">
        <v>33</v>
      </c>
      <c r="F43" s="35"/>
      <c r="G43" s="13"/>
      <c r="H43" s="33" t="s">
        <v>33</v>
      </c>
      <c r="I43" s="33"/>
      <c r="J43" s="20" t="s">
        <v>33</v>
      </c>
      <c r="K43" s="110"/>
      <c r="L43" s="22" t="s">
        <v>33</v>
      </c>
      <c r="M43" s="13"/>
      <c r="N43" s="23"/>
      <c r="O43" s="122"/>
      <c r="P43" s="21" t="s">
        <v>33</v>
      </c>
      <c r="Q43" s="120"/>
      <c r="R43" s="11"/>
      <c r="S43" s="123"/>
      <c r="T43" s="22" t="s">
        <v>33</v>
      </c>
      <c r="U43" s="24"/>
      <c r="V43" s="106" t="s">
        <v>33</v>
      </c>
      <c r="W43" s="32" t="s">
        <v>33</v>
      </c>
      <c r="X43" s="10" t="s">
        <v>33</v>
      </c>
      <c r="Y43" s="86"/>
    </row>
    <row r="44" spans="2:25" x14ac:dyDescent="0.25">
      <c r="B44" s="83"/>
      <c r="C44" s="12"/>
      <c r="D44" s="22"/>
      <c r="E44" s="22" t="s">
        <v>33</v>
      </c>
      <c r="F44" s="35"/>
      <c r="G44" s="13"/>
      <c r="H44" s="33" t="s">
        <v>33</v>
      </c>
      <c r="I44" s="33"/>
      <c r="J44" s="20" t="s">
        <v>33</v>
      </c>
      <c r="K44" s="110"/>
      <c r="L44" s="22" t="s">
        <v>33</v>
      </c>
      <c r="M44" s="13"/>
      <c r="N44" s="23"/>
      <c r="O44" s="122"/>
      <c r="P44" s="21" t="s">
        <v>33</v>
      </c>
      <c r="Q44" s="120"/>
      <c r="R44" s="11"/>
      <c r="S44" s="123"/>
      <c r="T44" s="22" t="s">
        <v>33</v>
      </c>
      <c r="U44" s="24"/>
      <c r="V44" s="106" t="s">
        <v>33</v>
      </c>
      <c r="W44" s="32" t="s">
        <v>33</v>
      </c>
      <c r="X44" s="10" t="s">
        <v>33</v>
      </c>
      <c r="Y44" s="86"/>
    </row>
    <row r="45" spans="2:25" x14ac:dyDescent="0.25">
      <c r="B45" s="83"/>
      <c r="C45" s="12"/>
      <c r="D45" s="22"/>
      <c r="E45" s="22" t="s">
        <v>33</v>
      </c>
      <c r="F45" s="35"/>
      <c r="G45" s="13"/>
      <c r="H45" s="33" t="s">
        <v>33</v>
      </c>
      <c r="I45" s="33"/>
      <c r="J45" s="20" t="s">
        <v>33</v>
      </c>
      <c r="K45" s="110"/>
      <c r="L45" s="22" t="s">
        <v>33</v>
      </c>
      <c r="M45" s="13"/>
      <c r="N45" s="23"/>
      <c r="O45" s="122"/>
      <c r="P45" s="21" t="s">
        <v>33</v>
      </c>
      <c r="Q45" s="120"/>
      <c r="R45" s="11"/>
      <c r="S45" s="123"/>
      <c r="T45" s="22" t="s">
        <v>33</v>
      </c>
      <c r="U45" s="24"/>
      <c r="V45" s="106" t="s">
        <v>33</v>
      </c>
      <c r="W45" s="32" t="s">
        <v>33</v>
      </c>
      <c r="X45" s="10" t="s">
        <v>33</v>
      </c>
      <c r="Y45" s="86"/>
    </row>
    <row r="46" spans="2:25" x14ac:dyDescent="0.25">
      <c r="B46" s="83"/>
      <c r="C46" s="12"/>
      <c r="D46" s="22"/>
      <c r="E46" s="22" t="s">
        <v>33</v>
      </c>
      <c r="F46" s="35"/>
      <c r="G46" s="13"/>
      <c r="H46" s="33" t="s">
        <v>33</v>
      </c>
      <c r="I46" s="33"/>
      <c r="J46" s="20" t="s">
        <v>33</v>
      </c>
      <c r="K46" s="110"/>
      <c r="L46" s="22" t="s">
        <v>33</v>
      </c>
      <c r="M46" s="13"/>
      <c r="N46" s="23"/>
      <c r="O46" s="122"/>
      <c r="P46" s="21" t="s">
        <v>33</v>
      </c>
      <c r="Q46" s="120"/>
      <c r="R46" s="11"/>
      <c r="S46" s="123"/>
      <c r="T46" s="22" t="s">
        <v>33</v>
      </c>
      <c r="U46" s="24"/>
      <c r="V46" s="106" t="s">
        <v>33</v>
      </c>
      <c r="W46" s="32" t="s">
        <v>33</v>
      </c>
      <c r="X46" s="10" t="s">
        <v>33</v>
      </c>
      <c r="Y46" s="86"/>
    </row>
    <row r="47" spans="2:25" x14ac:dyDescent="0.25">
      <c r="B47" s="83"/>
      <c r="C47" s="12"/>
      <c r="D47" s="22"/>
      <c r="E47" s="22" t="s">
        <v>33</v>
      </c>
      <c r="F47" s="35"/>
      <c r="G47" s="13"/>
      <c r="H47" s="33" t="s">
        <v>33</v>
      </c>
      <c r="I47" s="33"/>
      <c r="J47" s="20" t="s">
        <v>33</v>
      </c>
      <c r="K47" s="110"/>
      <c r="L47" s="22" t="s">
        <v>33</v>
      </c>
      <c r="M47" s="13"/>
      <c r="N47" s="23"/>
      <c r="O47" s="122"/>
      <c r="P47" s="21" t="s">
        <v>33</v>
      </c>
      <c r="Q47" s="120"/>
      <c r="R47" s="11"/>
      <c r="S47" s="123"/>
      <c r="T47" s="22" t="s">
        <v>33</v>
      </c>
      <c r="U47" s="24"/>
      <c r="V47" s="106" t="s">
        <v>33</v>
      </c>
      <c r="W47" s="32" t="s">
        <v>33</v>
      </c>
      <c r="X47" s="10" t="s">
        <v>33</v>
      </c>
      <c r="Y47" s="86"/>
    </row>
    <row r="48" spans="2:25" ht="18.95" customHeight="1" x14ac:dyDescent="0.25">
      <c r="B48" s="83"/>
      <c r="C48" s="12"/>
      <c r="D48" s="10"/>
      <c r="E48" s="10" t="s">
        <v>33</v>
      </c>
      <c r="F48" s="35"/>
      <c r="G48" s="13"/>
      <c r="H48" s="33" t="s">
        <v>33</v>
      </c>
      <c r="I48" s="33"/>
      <c r="J48" s="68" t="s">
        <v>33</v>
      </c>
      <c r="K48" s="110"/>
      <c r="L48" s="10" t="s">
        <v>33</v>
      </c>
      <c r="M48" s="13"/>
      <c r="N48" s="23"/>
      <c r="O48" s="122"/>
      <c r="P48" s="11" t="s">
        <v>33</v>
      </c>
      <c r="Q48" s="120"/>
      <c r="R48" s="11"/>
      <c r="S48" s="123"/>
      <c r="T48" s="10" t="s">
        <v>33</v>
      </c>
      <c r="U48" s="24"/>
      <c r="V48" s="106" t="s">
        <v>33</v>
      </c>
      <c r="W48" s="32" t="s">
        <v>33</v>
      </c>
      <c r="X48" s="10" t="s">
        <v>33</v>
      </c>
      <c r="Y48" s="86"/>
    </row>
    <row r="49" spans="2:25" x14ac:dyDescent="0.25">
      <c r="B49" s="83"/>
      <c r="C49" s="12"/>
      <c r="D49" s="22"/>
      <c r="E49" s="22" t="s">
        <v>33</v>
      </c>
      <c r="F49" s="35"/>
      <c r="G49" s="13"/>
      <c r="H49" s="33" t="s">
        <v>33</v>
      </c>
      <c r="I49" s="33"/>
      <c r="J49" s="20" t="s">
        <v>33</v>
      </c>
      <c r="K49" s="110"/>
      <c r="L49" s="22" t="s">
        <v>33</v>
      </c>
      <c r="M49" s="13"/>
      <c r="N49" s="23"/>
      <c r="O49" s="122"/>
      <c r="P49" s="21" t="s">
        <v>33</v>
      </c>
      <c r="Q49" s="120"/>
      <c r="R49" s="11"/>
      <c r="S49" s="123"/>
      <c r="T49" s="22" t="s">
        <v>33</v>
      </c>
      <c r="U49" s="24"/>
      <c r="V49" s="106" t="s">
        <v>33</v>
      </c>
      <c r="W49" s="32" t="s">
        <v>33</v>
      </c>
      <c r="X49" s="10" t="s">
        <v>33</v>
      </c>
      <c r="Y49" s="86"/>
    </row>
    <row r="50" spans="2:25" x14ac:dyDescent="0.25">
      <c r="B50" s="93"/>
      <c r="C50" s="71"/>
      <c r="D50" s="75"/>
      <c r="E50" s="75" t="s">
        <v>33</v>
      </c>
      <c r="F50" s="94"/>
      <c r="G50" s="95"/>
      <c r="H50" s="96" t="s">
        <v>33</v>
      </c>
      <c r="I50" s="96"/>
      <c r="J50" s="97" t="s">
        <v>33</v>
      </c>
      <c r="K50" s="112"/>
      <c r="L50" s="75" t="s">
        <v>33</v>
      </c>
      <c r="M50" s="95"/>
      <c r="N50" s="98"/>
      <c r="O50" s="124"/>
      <c r="P50" s="99" t="s">
        <v>33</v>
      </c>
      <c r="Q50" s="125"/>
      <c r="R50" s="99"/>
      <c r="S50" s="126"/>
      <c r="T50" s="75" t="s">
        <v>33</v>
      </c>
      <c r="U50" s="100"/>
      <c r="V50" s="107" t="s">
        <v>33</v>
      </c>
      <c r="W50" s="108" t="s">
        <v>33</v>
      </c>
      <c r="X50" s="75" t="s">
        <v>33</v>
      </c>
      <c r="Y50" s="101"/>
    </row>
  </sheetData>
  <mergeCells count="10">
    <mergeCell ref="B6:I6"/>
    <mergeCell ref="V6:Y6"/>
    <mergeCell ref="O6:U6"/>
    <mergeCell ref="J6:N6"/>
    <mergeCell ref="B2:C2"/>
    <mergeCell ref="B3:C3"/>
    <mergeCell ref="Y2:Y3"/>
    <mergeCell ref="B4:Y4"/>
    <mergeCell ref="D2:X2"/>
    <mergeCell ref="D3:J3"/>
  </mergeCells>
  <phoneticPr fontId="15" type="noConversion"/>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xx_Listas!$A$2:$A$6</xm:f>
          </x14:formula1>
          <xm:sqref>E8:E50</xm:sqref>
        </x14:dataValidation>
        <x14:dataValidation type="list" allowBlank="1" showInputMessage="1" showErrorMessage="1">
          <x14:formula1>
            <xm:f>xx_Listas!$F$2:$F$4</xm:f>
          </x14:formula1>
          <xm:sqref>L8:L50</xm:sqref>
        </x14:dataValidation>
        <x14:dataValidation type="list" allowBlank="1" showInputMessage="1" showErrorMessage="1">
          <x14:formula1>
            <xm:f>xx_Listas!$B$2:$B$6</xm:f>
          </x14:formula1>
          <xm:sqref>J8:J50</xm:sqref>
        </x14:dataValidation>
        <x14:dataValidation type="list" allowBlank="1" showInputMessage="1" showErrorMessage="1">
          <x14:formula1>
            <xm:f>xx_Listas!$I$2:$I$30</xm:f>
          </x14:formula1>
          <xm:sqref>H8:H50</xm:sqref>
        </x14:dataValidation>
        <x14:dataValidation type="list" allowBlank="1" showInputMessage="1" showErrorMessage="1">
          <x14:formula1>
            <xm:f>xx_Listas!$D$2:$D$4</xm:f>
          </x14:formula1>
          <xm:sqref>T8:T50 V8:W50</xm:sqref>
        </x14:dataValidation>
        <x14:dataValidation type="list" allowBlank="1" showInputMessage="1" showErrorMessage="1">
          <x14:formula1>
            <xm:f>xx_Listas!$H$2:$H$7</xm:f>
          </x14:formula1>
          <xm:sqref>X8:X50</xm:sqref>
        </x14:dataValidation>
        <x14:dataValidation type="list" allowBlank="1" showInputMessage="1" showErrorMessage="1">
          <x14:formula1>
            <xm:f>xx_Listas!$C$2:$C$7</xm:f>
          </x14:formula1>
          <xm:sqref>P8:P50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3" style="7" bestFit="1" customWidth="1"/>
    <col min="4" max="4" width="17" style="7" customWidth="1"/>
    <col min="5" max="5" width="31.375" style="7" customWidth="1"/>
    <col min="6" max="6" width="12.5" style="7" customWidth="1"/>
    <col min="7" max="7" width="22.875" style="7" bestFit="1" customWidth="1"/>
    <col min="8" max="8" width="34.875" style="7" customWidth="1"/>
    <col min="9" max="16384" width="10.875" style="7"/>
  </cols>
  <sheetData>
    <row r="1" spans="2:8" ht="20.100000000000001" customHeight="1" x14ac:dyDescent="0.25">
      <c r="B1" s="2"/>
      <c r="C1" s="2"/>
      <c r="D1" s="2"/>
      <c r="E1" s="2"/>
      <c r="F1" s="2"/>
      <c r="G1" s="2"/>
      <c r="H1" s="2"/>
    </row>
    <row r="2" spans="2:8" ht="30" customHeight="1" x14ac:dyDescent="0.25">
      <c r="B2" s="29" t="s">
        <v>0</v>
      </c>
      <c r="C2" s="163" t="s">
        <v>1</v>
      </c>
      <c r="D2" s="164"/>
      <c r="E2" s="164"/>
      <c r="F2" s="164"/>
      <c r="G2" s="165"/>
      <c r="H2" s="30"/>
    </row>
    <row r="3" spans="2:8" ht="30" customHeight="1" x14ac:dyDescent="0.25">
      <c r="B3" s="29" t="s">
        <v>2</v>
      </c>
      <c r="C3" s="163" t="s">
        <v>3</v>
      </c>
      <c r="D3" s="164"/>
      <c r="E3" s="164"/>
      <c r="F3" s="164"/>
      <c r="G3" s="165"/>
      <c r="H3" s="31"/>
    </row>
    <row r="4" spans="2:8" ht="20.100000000000001" customHeight="1" x14ac:dyDescent="0.25">
      <c r="B4" s="162" t="s">
        <v>34</v>
      </c>
      <c r="C4" s="162"/>
      <c r="D4" s="162"/>
      <c r="E4" s="162"/>
      <c r="F4" s="162"/>
      <c r="G4" s="162"/>
      <c r="H4" s="162"/>
    </row>
    <row r="5" spans="2:8" ht="8.1" customHeight="1" x14ac:dyDescent="0.25"/>
    <row r="6" spans="2:8" ht="27" customHeight="1" x14ac:dyDescent="0.25">
      <c r="B6" s="161" t="s">
        <v>35</v>
      </c>
      <c r="C6" s="161"/>
      <c r="D6" s="161"/>
      <c r="E6" s="161"/>
      <c r="F6" s="161"/>
      <c r="G6" s="161"/>
      <c r="H6" s="161"/>
    </row>
    <row r="7" spans="2:8" x14ac:dyDescent="0.25">
      <c r="B7" s="51" t="s">
        <v>36</v>
      </c>
      <c r="C7" s="52" t="s">
        <v>37</v>
      </c>
      <c r="D7" s="53" t="s">
        <v>38</v>
      </c>
      <c r="E7" s="52" t="s">
        <v>14</v>
      </c>
      <c r="F7" s="52" t="s">
        <v>39</v>
      </c>
      <c r="G7" s="52" t="s">
        <v>40</v>
      </c>
      <c r="H7" s="54" t="s">
        <v>41</v>
      </c>
    </row>
    <row r="8" spans="2:8" ht="15.95" customHeight="1" x14ac:dyDescent="0.25">
      <c r="B8" s="127"/>
      <c r="C8" s="45" t="s">
        <v>33</v>
      </c>
      <c r="D8" s="41"/>
      <c r="E8" s="128"/>
      <c r="F8" s="16"/>
      <c r="G8" s="15"/>
      <c r="H8" s="129"/>
    </row>
    <row r="9" spans="2:8" ht="15.95" customHeight="1" x14ac:dyDescent="0.25">
      <c r="B9" s="127"/>
      <c r="C9" s="45" t="s">
        <v>33</v>
      </c>
      <c r="D9" s="41"/>
      <c r="E9" s="128"/>
      <c r="F9" s="16"/>
      <c r="G9" s="15"/>
      <c r="H9" s="129"/>
    </row>
    <row r="10" spans="2:8" ht="15.95" customHeight="1" x14ac:dyDescent="0.25">
      <c r="B10" s="127"/>
      <c r="C10" s="45" t="s">
        <v>33</v>
      </c>
      <c r="D10" s="40"/>
      <c r="E10" s="130"/>
      <c r="F10" s="16"/>
      <c r="G10" s="15"/>
      <c r="H10" s="47"/>
    </row>
    <row r="11" spans="2:8" ht="15.95" customHeight="1" x14ac:dyDescent="0.25">
      <c r="B11" s="131"/>
      <c r="C11" s="45" t="s">
        <v>33</v>
      </c>
      <c r="D11" s="40"/>
      <c r="E11" s="119"/>
      <c r="F11" s="16"/>
      <c r="G11" s="15"/>
      <c r="H11" s="47"/>
    </row>
    <row r="12" spans="2:8" x14ac:dyDescent="0.25">
      <c r="B12" s="132"/>
      <c r="C12" s="12" t="s">
        <v>33</v>
      </c>
      <c r="D12" s="12"/>
      <c r="E12" s="39"/>
      <c r="F12" s="16"/>
      <c r="G12" s="15"/>
      <c r="H12" s="48"/>
    </row>
    <row r="13" spans="2:8" x14ac:dyDescent="0.25">
      <c r="B13" s="46"/>
      <c r="C13" s="12" t="s">
        <v>33</v>
      </c>
      <c r="D13" s="12"/>
      <c r="E13" s="15"/>
      <c r="F13" s="16"/>
      <c r="G13" s="15"/>
      <c r="H13" s="48"/>
    </row>
    <row r="14" spans="2:8" x14ac:dyDescent="0.25">
      <c r="B14" s="46"/>
      <c r="C14" s="12" t="s">
        <v>33</v>
      </c>
      <c r="D14" s="17"/>
      <c r="E14" s="18"/>
      <c r="F14" s="16"/>
      <c r="G14" s="15"/>
      <c r="H14" s="48"/>
    </row>
    <row r="15" spans="2:8" x14ac:dyDescent="0.25">
      <c r="B15" s="46"/>
      <c r="C15" s="12" t="s">
        <v>33</v>
      </c>
      <c r="D15" s="12"/>
      <c r="E15" s="14"/>
      <c r="F15" s="16"/>
      <c r="G15" s="15"/>
      <c r="H15" s="50"/>
    </row>
    <row r="16" spans="2:8" x14ac:dyDescent="0.25">
      <c r="B16" s="46"/>
      <c r="C16" s="12" t="s">
        <v>33</v>
      </c>
      <c r="D16" s="12"/>
      <c r="E16" s="19"/>
      <c r="F16" s="16"/>
      <c r="G16" s="15"/>
      <c r="H16" s="49"/>
    </row>
    <row r="17" spans="2:8" x14ac:dyDescent="0.25">
      <c r="B17" s="46"/>
      <c r="C17" s="12" t="s">
        <v>33</v>
      </c>
      <c r="D17" s="12"/>
      <c r="E17" s="19"/>
      <c r="F17" s="16"/>
      <c r="G17" s="15"/>
      <c r="H17" s="49"/>
    </row>
    <row r="18" spans="2:8" x14ac:dyDescent="0.25">
      <c r="B18" s="46"/>
      <c r="C18" s="12" t="s">
        <v>33</v>
      </c>
      <c r="D18" s="12"/>
      <c r="E18" s="19"/>
      <c r="F18" s="16"/>
      <c r="G18" s="15"/>
      <c r="H18" s="49"/>
    </row>
    <row r="19" spans="2:8" x14ac:dyDescent="0.25">
      <c r="B19" s="46"/>
      <c r="C19" s="12" t="s">
        <v>33</v>
      </c>
      <c r="D19" s="12"/>
      <c r="E19" s="19"/>
      <c r="F19" s="16"/>
      <c r="G19" s="15"/>
      <c r="H19" s="49"/>
    </row>
    <row r="20" spans="2:8" x14ac:dyDescent="0.25">
      <c r="B20" s="46"/>
      <c r="C20" s="12" t="s">
        <v>33</v>
      </c>
      <c r="D20" s="12"/>
      <c r="E20" s="19"/>
      <c r="F20" s="16"/>
      <c r="G20" s="15"/>
      <c r="H20" s="49"/>
    </row>
    <row r="21" spans="2:8" x14ac:dyDescent="0.25">
      <c r="B21" s="46"/>
      <c r="C21" s="12" t="s">
        <v>33</v>
      </c>
      <c r="D21" s="12"/>
      <c r="E21" s="19"/>
      <c r="F21" s="16"/>
      <c r="G21" s="15"/>
      <c r="H21" s="49"/>
    </row>
    <row r="22" spans="2:8" x14ac:dyDescent="0.25">
      <c r="B22" s="46"/>
      <c r="C22" s="12" t="s">
        <v>33</v>
      </c>
      <c r="D22" s="12"/>
      <c r="E22" s="19"/>
      <c r="F22" s="16"/>
      <c r="G22" s="15"/>
      <c r="H22" s="49"/>
    </row>
    <row r="23" spans="2:8" x14ac:dyDescent="0.25">
      <c r="B23" s="46"/>
      <c r="C23" s="12" t="s">
        <v>33</v>
      </c>
      <c r="D23" s="12"/>
      <c r="E23" s="19"/>
      <c r="F23" s="16"/>
      <c r="G23" s="15"/>
      <c r="H23" s="49"/>
    </row>
    <row r="24" spans="2:8" x14ac:dyDescent="0.25">
      <c r="B24" s="46"/>
      <c r="C24" s="12" t="s">
        <v>33</v>
      </c>
      <c r="D24" s="12"/>
      <c r="E24" s="19"/>
      <c r="F24" s="16"/>
      <c r="G24" s="15"/>
      <c r="H24" s="49"/>
    </row>
    <row r="25" spans="2:8" x14ac:dyDescent="0.25">
      <c r="B25" s="46"/>
      <c r="C25" s="12" t="s">
        <v>33</v>
      </c>
      <c r="D25" s="12"/>
      <c r="E25" s="19"/>
      <c r="F25" s="16"/>
      <c r="G25" s="15"/>
      <c r="H25" s="49"/>
    </row>
    <row r="26" spans="2:8" x14ac:dyDescent="0.25">
      <c r="B26" s="46"/>
      <c r="C26" s="12" t="s">
        <v>33</v>
      </c>
      <c r="D26" s="12"/>
      <c r="E26" s="19"/>
      <c r="F26" s="16"/>
      <c r="G26" s="15"/>
      <c r="H26" s="49"/>
    </row>
    <row r="27" spans="2:8" x14ac:dyDescent="0.25">
      <c r="B27" s="46"/>
      <c r="C27" s="12" t="s">
        <v>33</v>
      </c>
      <c r="D27" s="12"/>
      <c r="E27" s="19"/>
      <c r="F27" s="16"/>
      <c r="G27" s="15"/>
      <c r="H27" s="49"/>
    </row>
    <row r="28" spans="2:8" x14ac:dyDescent="0.25">
      <c r="B28" s="46"/>
      <c r="C28" s="12" t="s">
        <v>33</v>
      </c>
      <c r="D28" s="12"/>
      <c r="E28" s="19"/>
      <c r="F28" s="16"/>
      <c r="G28" s="15"/>
      <c r="H28" s="49"/>
    </row>
    <row r="29" spans="2:8" x14ac:dyDescent="0.25">
      <c r="B29" s="55"/>
      <c r="C29" s="45" t="s">
        <v>33</v>
      </c>
      <c r="D29" s="45"/>
      <c r="E29" s="56"/>
      <c r="F29" s="57"/>
      <c r="G29" s="58"/>
      <c r="H29" s="59"/>
    </row>
  </sheetData>
  <mergeCells count="4">
    <mergeCell ref="B6:H6"/>
    <mergeCell ref="B4:H4"/>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zoomScale="80" zoomScaleNormal="80" workbookViewId="0">
      <selection activeCell="C3" sqref="C3:G3"/>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9" ht="20.100000000000001" customHeight="1" x14ac:dyDescent="0.25">
      <c r="B1" s="2"/>
      <c r="C1" s="2"/>
      <c r="D1" s="2"/>
      <c r="E1" s="2"/>
      <c r="F1" s="2"/>
      <c r="G1" s="2"/>
      <c r="H1" s="2"/>
    </row>
    <row r="2" spans="2:9" ht="30" customHeight="1" x14ac:dyDescent="0.25">
      <c r="B2" s="29" t="s">
        <v>0</v>
      </c>
      <c r="C2" s="163" t="s">
        <v>42</v>
      </c>
      <c r="D2" s="164"/>
      <c r="E2" s="164"/>
      <c r="F2" s="164"/>
      <c r="G2" s="165"/>
      <c r="H2" s="166"/>
    </row>
    <row r="3" spans="2:9" ht="30" customHeight="1" x14ac:dyDescent="0.25">
      <c r="B3" s="29" t="s">
        <v>2</v>
      </c>
      <c r="C3" s="167" t="s">
        <v>3</v>
      </c>
      <c r="D3" s="168"/>
      <c r="E3" s="168"/>
      <c r="F3" s="168"/>
      <c r="G3" s="169"/>
      <c r="H3" s="166"/>
    </row>
    <row r="4" spans="2:9" ht="20.100000000000001" customHeight="1" x14ac:dyDescent="0.25">
      <c r="B4" s="162" t="s">
        <v>34</v>
      </c>
      <c r="C4" s="162"/>
      <c r="D4" s="162"/>
      <c r="E4" s="162"/>
      <c r="F4" s="162"/>
      <c r="G4" s="162"/>
      <c r="H4" s="162"/>
      <c r="I4" s="25"/>
    </row>
    <row r="5" spans="2:9" ht="8.1" customHeight="1" x14ac:dyDescent="0.25"/>
    <row r="6" spans="2:9" ht="21" customHeight="1" x14ac:dyDescent="0.25">
      <c r="B6" s="161" t="s">
        <v>43</v>
      </c>
      <c r="C6" s="161"/>
      <c r="D6" s="161"/>
      <c r="E6" s="161"/>
      <c r="F6" s="161"/>
      <c r="G6" s="161"/>
      <c r="H6" s="161"/>
    </row>
    <row r="7" spans="2:9" x14ac:dyDescent="0.25">
      <c r="B7" s="51" t="s">
        <v>44</v>
      </c>
      <c r="C7" s="52" t="s">
        <v>37</v>
      </c>
      <c r="D7" s="52" t="s">
        <v>38</v>
      </c>
      <c r="E7" s="52" t="s">
        <v>14</v>
      </c>
      <c r="F7" s="52" t="s">
        <v>39</v>
      </c>
      <c r="G7" s="52" t="s">
        <v>40</v>
      </c>
      <c r="H7" s="61" t="s">
        <v>41</v>
      </c>
    </row>
    <row r="8" spans="2:9" x14ac:dyDescent="0.25">
      <c r="B8" s="127"/>
      <c r="C8" s="12" t="s">
        <v>33</v>
      </c>
      <c r="D8" s="41"/>
      <c r="E8" s="128"/>
      <c r="F8" s="16"/>
      <c r="G8" s="15"/>
      <c r="H8" s="129"/>
    </row>
    <row r="9" spans="2:9" x14ac:dyDescent="0.25">
      <c r="B9" s="127"/>
      <c r="C9" s="12" t="s">
        <v>33</v>
      </c>
      <c r="D9" s="41"/>
      <c r="E9" s="128"/>
      <c r="F9" s="16"/>
      <c r="G9" s="15"/>
      <c r="H9" s="129"/>
    </row>
    <row r="10" spans="2:9" x14ac:dyDescent="0.25">
      <c r="B10" s="127"/>
      <c r="C10" s="12" t="s">
        <v>33</v>
      </c>
      <c r="D10" s="40"/>
      <c r="E10" s="130"/>
      <c r="F10" s="16"/>
      <c r="G10" s="15"/>
      <c r="H10" s="47"/>
    </row>
    <row r="11" spans="2:9" x14ac:dyDescent="0.25">
      <c r="B11" s="131"/>
      <c r="C11" s="12" t="s">
        <v>33</v>
      </c>
      <c r="D11" s="40"/>
      <c r="E11" s="119"/>
      <c r="F11" s="16"/>
      <c r="G11" s="15"/>
      <c r="H11" s="47"/>
    </row>
    <row r="12" spans="2:9" x14ac:dyDescent="0.25">
      <c r="B12" s="133"/>
      <c r="C12" s="12" t="s">
        <v>33</v>
      </c>
      <c r="D12" s="12"/>
      <c r="E12" s="13"/>
      <c r="F12" s="10"/>
      <c r="G12" s="12"/>
      <c r="H12" s="33"/>
    </row>
    <row r="13" spans="2:9" x14ac:dyDescent="0.25">
      <c r="B13" s="133"/>
      <c r="C13" s="12" t="s">
        <v>33</v>
      </c>
      <c r="D13" s="12"/>
      <c r="E13" s="13"/>
      <c r="F13" s="10"/>
      <c r="G13" s="12"/>
      <c r="H13" s="33"/>
    </row>
    <row r="14" spans="2:9" x14ac:dyDescent="0.25">
      <c r="B14" s="133"/>
      <c r="C14" s="12" t="s">
        <v>33</v>
      </c>
      <c r="D14" s="12"/>
      <c r="E14" s="13"/>
      <c r="F14" s="10"/>
      <c r="G14" s="12"/>
      <c r="H14" s="33"/>
    </row>
    <row r="15" spans="2:9" x14ac:dyDescent="0.25">
      <c r="B15" s="133"/>
      <c r="C15" s="12" t="s">
        <v>33</v>
      </c>
      <c r="D15" s="12"/>
      <c r="E15" s="13"/>
      <c r="F15" s="10"/>
      <c r="G15" s="12"/>
      <c r="H15" s="33"/>
    </row>
    <row r="16" spans="2:9" x14ac:dyDescent="0.25">
      <c r="B16" s="133"/>
      <c r="C16" s="12" t="s">
        <v>33</v>
      </c>
      <c r="D16" s="12"/>
      <c r="E16" s="13"/>
      <c r="F16" s="10"/>
      <c r="G16" s="12"/>
      <c r="H16" s="33"/>
    </row>
    <row r="17" spans="2:8" x14ac:dyDescent="0.25">
      <c r="B17" s="133"/>
      <c r="C17" s="12" t="s">
        <v>33</v>
      </c>
      <c r="D17" s="12"/>
      <c r="E17" s="13"/>
      <c r="F17" s="10"/>
      <c r="G17" s="12"/>
      <c r="H17" s="33"/>
    </row>
    <row r="18" spans="2:8" x14ac:dyDescent="0.25">
      <c r="B18" s="133"/>
      <c r="C18" s="12" t="s">
        <v>33</v>
      </c>
      <c r="D18" s="12"/>
      <c r="E18" s="13"/>
      <c r="F18" s="10"/>
      <c r="G18" s="12"/>
      <c r="H18" s="33"/>
    </row>
    <row r="19" spans="2:8" x14ac:dyDescent="0.25">
      <c r="B19" s="133"/>
      <c r="C19" s="12" t="s">
        <v>33</v>
      </c>
      <c r="D19" s="12"/>
      <c r="E19" s="13"/>
      <c r="F19" s="10"/>
      <c r="G19" s="12"/>
      <c r="H19" s="33"/>
    </row>
    <row r="20" spans="2:8" x14ac:dyDescent="0.25">
      <c r="B20" s="133"/>
      <c r="C20" s="12" t="s">
        <v>33</v>
      </c>
      <c r="D20" s="12"/>
      <c r="E20" s="13"/>
      <c r="F20" s="10"/>
      <c r="G20" s="12"/>
      <c r="H20" s="33"/>
    </row>
    <row r="21" spans="2:8" x14ac:dyDescent="0.25">
      <c r="B21" s="133"/>
      <c r="C21" s="12" t="s">
        <v>33</v>
      </c>
      <c r="D21" s="12"/>
      <c r="E21" s="13"/>
      <c r="F21" s="10"/>
      <c r="G21" s="12"/>
      <c r="H21" s="33"/>
    </row>
    <row r="22" spans="2:8" x14ac:dyDescent="0.25">
      <c r="B22" s="133"/>
      <c r="C22" s="12" t="s">
        <v>33</v>
      </c>
      <c r="D22" s="12"/>
      <c r="E22" s="13"/>
      <c r="F22" s="10"/>
      <c r="G22" s="12"/>
      <c r="H22" s="33"/>
    </row>
    <row r="23" spans="2:8" x14ac:dyDescent="0.25">
      <c r="B23" s="133"/>
      <c r="C23" s="12" t="s">
        <v>33</v>
      </c>
      <c r="D23" s="12"/>
      <c r="E23" s="13"/>
      <c r="F23" s="10"/>
      <c r="G23" s="12"/>
      <c r="H23" s="33"/>
    </row>
    <row r="24" spans="2:8" x14ac:dyDescent="0.25">
      <c r="B24" s="133"/>
      <c r="C24" s="12" t="s">
        <v>33</v>
      </c>
      <c r="D24" s="12"/>
      <c r="E24" s="13"/>
      <c r="F24" s="10"/>
      <c r="G24" s="12"/>
      <c r="H24" s="33"/>
    </row>
    <row r="25" spans="2:8" x14ac:dyDescent="0.25">
      <c r="B25" s="133"/>
      <c r="C25" s="12" t="s">
        <v>33</v>
      </c>
      <c r="D25" s="12"/>
      <c r="E25" s="13"/>
      <c r="F25" s="10"/>
      <c r="G25" s="12"/>
      <c r="H25" s="33"/>
    </row>
    <row r="26" spans="2:8" x14ac:dyDescent="0.25">
      <c r="B26" s="60"/>
      <c r="C26" s="12" t="s">
        <v>33</v>
      </c>
      <c r="D26" s="12"/>
      <c r="E26" s="13"/>
      <c r="F26" s="10"/>
      <c r="G26" s="12"/>
      <c r="H26" s="33"/>
    </row>
    <row r="27" spans="2:8" x14ac:dyDescent="0.25">
      <c r="B27" s="60"/>
      <c r="C27" s="12" t="s">
        <v>33</v>
      </c>
      <c r="D27" s="12"/>
      <c r="E27" s="13"/>
      <c r="F27" s="10"/>
      <c r="G27" s="12"/>
      <c r="H27" s="33"/>
    </row>
    <row r="28" spans="2:8" x14ac:dyDescent="0.25">
      <c r="B28" s="46"/>
      <c r="C28" s="12" t="s">
        <v>33</v>
      </c>
      <c r="D28" s="12"/>
      <c r="E28" s="12"/>
      <c r="F28" s="14"/>
      <c r="G28" s="14"/>
      <c r="H28" s="48"/>
    </row>
    <row r="29" spans="2:8" x14ac:dyDescent="0.25">
      <c r="B29" s="55"/>
      <c r="C29" s="45" t="s">
        <v>33</v>
      </c>
      <c r="D29" s="45"/>
      <c r="E29" s="45"/>
      <c r="F29" s="62"/>
      <c r="G29" s="62"/>
      <c r="H29" s="63"/>
    </row>
  </sheetData>
  <mergeCells count="5">
    <mergeCell ref="B6:H6"/>
    <mergeCell ref="B4:H4"/>
    <mergeCell ref="H2:H3"/>
    <mergeCell ref="C2:G2"/>
    <mergeCell ref="C3:G3"/>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xx_Listas!$C$2:$C$5</xm:f>
          </x14:formula1>
          <xm:sqref>C8:C29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33</v>
      </c>
      <c r="B2" t="s">
        <v>33</v>
      </c>
      <c r="C2" t="s">
        <v>33</v>
      </c>
      <c r="D2" t="s">
        <v>33</v>
      </c>
      <c r="E2" t="s">
        <v>33</v>
      </c>
      <c r="F2" t="s">
        <v>33</v>
      </c>
      <c r="G2" t="s">
        <v>33</v>
      </c>
      <c r="H2" t="s">
        <v>33</v>
      </c>
      <c r="I2" t="s">
        <v>33</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9"/>
  <sheetViews>
    <sheetView zoomScale="80" zoomScaleNormal="80" workbookViewId="0">
      <selection activeCell="C6" sqref="C6:H6"/>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24" customHeight="1" x14ac:dyDescent="0.25">
      <c r="B1" s="29" t="s">
        <v>0</v>
      </c>
      <c r="C1" s="163" t="s">
        <v>42</v>
      </c>
      <c r="D1" s="164"/>
      <c r="E1" s="164"/>
      <c r="F1" s="164"/>
      <c r="G1" s="165"/>
      <c r="H1" s="166"/>
    </row>
    <row r="2" spans="2:8" ht="45.75" customHeight="1" x14ac:dyDescent="0.25">
      <c r="B2" s="29" t="s">
        <v>2</v>
      </c>
      <c r="C2" s="167" t="s">
        <v>3</v>
      </c>
      <c r="D2" s="168"/>
      <c r="E2" s="168"/>
      <c r="F2" s="168"/>
      <c r="G2" s="169"/>
      <c r="H2" s="166"/>
    </row>
    <row r="3" spans="2:8" ht="18.75" x14ac:dyDescent="0.25">
      <c r="B3" s="162" t="s">
        <v>34</v>
      </c>
      <c r="C3" s="162"/>
      <c r="D3" s="162"/>
      <c r="E3" s="162"/>
      <c r="F3" s="162"/>
      <c r="G3" s="162"/>
      <c r="H3" s="162"/>
    </row>
    <row r="4" spans="2:8" s="7" customFormat="1" ht="16.5" thickBot="1" x14ac:dyDescent="0.3"/>
    <row r="5" spans="2:8" ht="30.75" customHeight="1" x14ac:dyDescent="0.25">
      <c r="B5" s="150" t="s">
        <v>158</v>
      </c>
      <c r="C5" s="151"/>
      <c r="D5" s="151"/>
      <c r="E5" s="151"/>
      <c r="F5" s="151"/>
      <c r="G5" s="151"/>
      <c r="H5" s="151"/>
    </row>
    <row r="6" spans="2:8" ht="21.75" customHeight="1" thickBot="1" x14ac:dyDescent="0.3">
      <c r="B6" s="92" t="s">
        <v>106</v>
      </c>
      <c r="C6" s="90" t="s">
        <v>15</v>
      </c>
      <c r="D6" s="91" t="s">
        <v>16</v>
      </c>
      <c r="E6" s="88" t="s">
        <v>14</v>
      </c>
      <c r="F6" s="105" t="s">
        <v>107</v>
      </c>
      <c r="G6" s="89" t="s">
        <v>31</v>
      </c>
      <c r="H6" s="91" t="s">
        <v>32</v>
      </c>
    </row>
    <row r="7" spans="2:8" ht="59.25" customHeight="1" x14ac:dyDescent="0.25">
      <c r="B7" s="113"/>
      <c r="C7" s="113" t="s">
        <v>33</v>
      </c>
      <c r="D7" s="113"/>
      <c r="E7" s="113"/>
      <c r="F7" s="76" t="s">
        <v>33</v>
      </c>
      <c r="G7" s="76" t="s">
        <v>33</v>
      </c>
      <c r="H7" s="113"/>
    </row>
    <row r="8" spans="2:8" ht="57.75" customHeight="1" x14ac:dyDescent="0.25">
      <c r="B8" s="7"/>
      <c r="C8" s="7"/>
      <c r="D8" s="7"/>
      <c r="E8" s="7"/>
      <c r="F8" s="7"/>
      <c r="G8" s="7"/>
      <c r="H8" s="7"/>
    </row>
    <row r="9" spans="2:8" ht="66.75" customHeight="1" x14ac:dyDescent="0.25">
      <c r="B9" s="7"/>
      <c r="C9" s="7"/>
      <c r="D9" s="7"/>
      <c r="E9" s="7"/>
      <c r="F9" s="7"/>
      <c r="G9" s="7"/>
      <c r="H9" s="7"/>
    </row>
    <row r="10" spans="2:8" s="7" customFormat="1" x14ac:dyDescent="0.25"/>
    <row r="11" spans="2:8" s="7" customFormat="1" x14ac:dyDescent="0.25"/>
    <row r="12" spans="2:8" s="7" customFormat="1" x14ac:dyDescent="0.25"/>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c r="B308"/>
      <c r="C308"/>
      <c r="D308"/>
      <c r="E308"/>
      <c r="F308"/>
      <c r="G308"/>
      <c r="H308"/>
    </row>
    <row r="309" spans="2:8" s="7" customFormat="1" x14ac:dyDescent="0.25">
      <c r="B309"/>
      <c r="C309"/>
      <c r="D309"/>
      <c r="E309"/>
      <c r="F309"/>
      <c r="G309"/>
      <c r="H309"/>
    </row>
  </sheetData>
  <mergeCells count="5">
    <mergeCell ref="C1:G1"/>
    <mergeCell ref="H1:H2"/>
    <mergeCell ref="C2:G2"/>
    <mergeCell ref="B3:H3"/>
    <mergeCell ref="B5:H5"/>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xx_Listas!$H$2:$H$7</xm:f>
          </x14:formula1>
          <xm:sqref>G7</xm:sqref>
        </x14:dataValidation>
        <x14:dataValidation type="list" allowBlank="1" showInputMessage="1" showErrorMessage="1">
          <x14:formula1>
            <xm:f>xx_Listas!$D$2:$D$4</xm:f>
          </x14:formula1>
          <xm:sqref>F7</xm:sqref>
        </x14:dataValidation>
        <x14:dataValidation type="list" allowBlank="1" showInputMessage="1" showErrorMessage="1">
          <x14:formula1>
            <xm:f>xx_Listas!$I$2:$I$30</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zoomScale="80" zoomScaleNormal="80" workbookViewId="0">
      <selection activeCell="A11" sqref="A11:XFD11"/>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8.1" customHeight="1" x14ac:dyDescent="0.25"/>
    <row r="2" spans="2:4" ht="38.25" customHeight="1" x14ac:dyDescent="0.25">
      <c r="B2" s="173" t="s">
        <v>108</v>
      </c>
      <c r="C2" s="174"/>
      <c r="D2" s="175"/>
    </row>
    <row r="3" spans="2:4" ht="8.1" customHeight="1" x14ac:dyDescent="0.25"/>
    <row r="4" spans="2:4" ht="38.25" customHeight="1" x14ac:dyDescent="0.25">
      <c r="B4" s="176" t="s">
        <v>109</v>
      </c>
      <c r="C4" s="177"/>
      <c r="D4" s="178"/>
    </row>
    <row r="5" spans="2:4" ht="9.9499999999999993" customHeight="1" x14ac:dyDescent="0.25"/>
    <row r="6" spans="2:4" ht="64.5" customHeight="1" x14ac:dyDescent="0.25">
      <c r="B6" s="171" t="s">
        <v>110</v>
      </c>
      <c r="C6" s="172"/>
      <c r="D6" s="10" t="s">
        <v>135</v>
      </c>
    </row>
    <row r="7" spans="2:4" ht="6.95" customHeight="1" x14ac:dyDescent="0.25">
      <c r="B7" s="9"/>
      <c r="C7" s="9"/>
      <c r="D7" s="9"/>
    </row>
    <row r="8" spans="2:4" ht="35.1" customHeight="1" x14ac:dyDescent="0.25">
      <c r="B8" s="170" t="s">
        <v>112</v>
      </c>
      <c r="C8" s="170"/>
      <c r="D8" s="170"/>
    </row>
    <row r="9" spans="2:4" ht="9" customHeight="1" x14ac:dyDescent="0.25"/>
    <row r="10" spans="2:4" ht="63.95" customHeight="1" x14ac:dyDescent="0.25">
      <c r="B10" s="10">
        <v>1</v>
      </c>
      <c r="C10" s="10" t="str">
        <f>VLOOKUP(D6,xx_ListasInstructivo!A1:I8,2,0)</f>
        <v>Feature  Class  publicable</v>
      </c>
      <c r="D10" s="26" t="str">
        <f>VLOOKUP(D6,xx_ListasInstructivo!A1:Q8,10,0)</f>
        <v>Seleccionee, mediante desplegable, si el Feature Class puede ser publicado como dato abierto en los portales de la Alcaldía de Medellín.</v>
      </c>
    </row>
    <row r="11" spans="2:4" ht="63.95" customHeight="1" x14ac:dyDescent="0.25">
      <c r="B11" s="10">
        <v>2</v>
      </c>
      <c r="C11" s="10" t="str">
        <f>VLOOKUP(D6,xx_ListasInstructivo!A1:I8,3,0)</f>
        <v>Campo publicable</v>
      </c>
      <c r="D11" s="26" t="str">
        <f>VLOOKUP(D6,xx_ListasInstructivo!A1:Q8,11,0)</f>
        <v>En caso que el Feature Class puede ser publicado, seleccionee mediante desplegable, si  los datos del campo pueden ser publicados o tienen algún tipo de restricción</v>
      </c>
    </row>
    <row r="12" spans="2:4" ht="63.95" customHeight="1" x14ac:dyDescent="0.25">
      <c r="B12" s="10">
        <v>3</v>
      </c>
      <c r="C12" s="10" t="str">
        <f>VLOOKUP(D6,xx_ListasInstructivo!A1:I8,4,0)</f>
        <v>Clasificación</v>
      </c>
      <c r="D12" s="26" t="str">
        <f>VLOOKUP(D6,xx_ListasInstructivo!A1:Q8,12,0)</f>
        <v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v>
      </c>
    </row>
    <row r="13" spans="2:4" ht="63.95" customHeight="1" x14ac:dyDescent="0.25">
      <c r="B13" s="10">
        <v>4</v>
      </c>
      <c r="C13" s="10" t="str">
        <f>VLOOKUP(D6,xx_ListasInstructivo!A1:I8,5,0)</f>
        <v>Observaciones</v>
      </c>
      <c r="D13" s="26" t="str">
        <f>VLOOKUP(D6,xx_ListasInstructivo!A1:Q8,13,0)</f>
        <v>Escriba las observaciones que considere que son necesarias para documentar el proceso de diligenciamiento del feature class.</v>
      </c>
    </row>
    <row r="14" spans="2:4" ht="63.95" customHeight="1" x14ac:dyDescent="0.25">
      <c r="B14" s="10">
        <v>5</v>
      </c>
      <c r="C14" s="10" t="str">
        <f>VLOOKUP(D6,xx_ListasInstructivo!A1:I8,6,0)</f>
        <v>No aplica</v>
      </c>
      <c r="D14" s="26" t="str">
        <f>VLOOKUP(D6,xx_ListasInstructivo!A1:Q8,14,0)</f>
        <v>No aplica</v>
      </c>
    </row>
    <row r="15" spans="2:4" ht="63.95" customHeight="1" x14ac:dyDescent="0.25">
      <c r="B15" s="10">
        <v>6</v>
      </c>
      <c r="C15" s="10" t="str">
        <f>VLOOKUP(D6,xx_ListasInstructivo!A1:I8,7,0)</f>
        <v>No aplica</v>
      </c>
      <c r="D15" s="26" t="str">
        <f>VLOOKUP(D6,xx_ListasInstructivo!A1:Q8,15,0)</f>
        <v>No aplica</v>
      </c>
    </row>
    <row r="16" spans="2:4" ht="63.95" customHeight="1" x14ac:dyDescent="0.25">
      <c r="B16" s="10">
        <v>7</v>
      </c>
      <c r="C16" s="10" t="str">
        <f>VLOOKUP(D6,xx_ListasInstructivo!A1:I8,8,0)</f>
        <v>No aplica</v>
      </c>
      <c r="D16" s="26" t="str">
        <f>VLOOKUP(D6,xx_ListasInstructivo!A1:Q8,16,0)</f>
        <v>No aplica</v>
      </c>
    </row>
    <row r="17" spans="2:4" ht="63.95" customHeight="1" x14ac:dyDescent="0.25">
      <c r="B17" s="10">
        <v>8</v>
      </c>
      <c r="C17" s="10" t="str">
        <f>VLOOKUP(D6,xx_ListasInstructivo!A1:I8,9,0)</f>
        <v>No aplica</v>
      </c>
      <c r="D17" s="26" t="str">
        <f>VLOOKUP(D6,xx_ListasInstructivo!A1:Q8,17,0)</f>
        <v>No aplica</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111</v>
      </c>
      <c r="B2" s="4" t="s">
        <v>9</v>
      </c>
      <c r="C2" s="4" t="s">
        <v>10</v>
      </c>
      <c r="D2" s="4" t="s">
        <v>11</v>
      </c>
      <c r="E2" s="4" t="s">
        <v>12</v>
      </c>
      <c r="F2" s="4" t="s">
        <v>13</v>
      </c>
      <c r="G2" s="4" t="s">
        <v>14</v>
      </c>
      <c r="H2" s="4" t="s">
        <v>53</v>
      </c>
      <c r="I2" s="4" t="s">
        <v>16</v>
      </c>
      <c r="J2" s="27" t="s">
        <v>113</v>
      </c>
      <c r="K2" s="27" t="s">
        <v>167</v>
      </c>
      <c r="L2" s="27" t="s">
        <v>114</v>
      </c>
      <c r="M2" s="27" t="s">
        <v>115</v>
      </c>
      <c r="N2" s="27" t="s">
        <v>116</v>
      </c>
      <c r="O2" s="27" t="s">
        <v>117</v>
      </c>
      <c r="P2" s="27" t="s">
        <v>118</v>
      </c>
      <c r="Q2" s="27" t="s">
        <v>119</v>
      </c>
    </row>
    <row r="3" spans="1:17" ht="63.95" customHeight="1" x14ac:dyDescent="0.25">
      <c r="A3" s="3" t="s">
        <v>120</v>
      </c>
      <c r="B3" s="4" t="s">
        <v>17</v>
      </c>
      <c r="C3" s="4" t="s">
        <v>18</v>
      </c>
      <c r="D3" s="4" t="s">
        <v>19</v>
      </c>
      <c r="E3" s="4" t="s">
        <v>20</v>
      </c>
      <c r="F3" s="6" t="s">
        <v>21</v>
      </c>
      <c r="G3" s="4" t="s">
        <v>121</v>
      </c>
      <c r="H3" s="4" t="s">
        <v>121</v>
      </c>
      <c r="I3" s="4" t="s">
        <v>121</v>
      </c>
      <c r="J3" s="27" t="s">
        <v>122</v>
      </c>
      <c r="K3" s="27" t="s">
        <v>123</v>
      </c>
      <c r="L3" s="27" t="s">
        <v>124</v>
      </c>
      <c r="M3" s="27" t="s">
        <v>125</v>
      </c>
      <c r="N3" s="27" t="s">
        <v>126</v>
      </c>
      <c r="O3" s="27" t="s">
        <v>121</v>
      </c>
      <c r="P3" s="5" t="s">
        <v>121</v>
      </c>
      <c r="Q3" s="5" t="s">
        <v>121</v>
      </c>
    </row>
    <row r="4" spans="1:17" ht="63.95" customHeight="1" x14ac:dyDescent="0.25">
      <c r="A4" s="3" t="s">
        <v>127</v>
      </c>
      <c r="B4" s="4" t="s">
        <v>22</v>
      </c>
      <c r="C4" s="4" t="s">
        <v>23</v>
      </c>
      <c r="D4" s="4" t="s">
        <v>24</v>
      </c>
      <c r="E4" s="4" t="s">
        <v>25</v>
      </c>
      <c r="F4" s="4" t="s">
        <v>26</v>
      </c>
      <c r="G4" s="4" t="s">
        <v>27</v>
      </c>
      <c r="H4" s="4" t="s">
        <v>28</v>
      </c>
      <c r="I4" s="4" t="s">
        <v>121</v>
      </c>
      <c r="J4" s="27" t="s">
        <v>128</v>
      </c>
      <c r="K4" s="27" t="s">
        <v>129</v>
      </c>
      <c r="L4" s="27" t="s">
        <v>130</v>
      </c>
      <c r="M4" s="27" t="s">
        <v>131</v>
      </c>
      <c r="N4" s="27" t="s">
        <v>132</v>
      </c>
      <c r="O4" s="27" t="s">
        <v>133</v>
      </c>
      <c r="P4" s="27" t="s">
        <v>134</v>
      </c>
      <c r="Q4" s="27" t="s">
        <v>121</v>
      </c>
    </row>
    <row r="5" spans="1:17" ht="63.95" customHeight="1" x14ac:dyDescent="0.25">
      <c r="A5" s="3" t="s">
        <v>135</v>
      </c>
      <c r="B5" s="4" t="s">
        <v>136</v>
      </c>
      <c r="C5" s="4" t="s">
        <v>30</v>
      </c>
      <c r="D5" s="4" t="s">
        <v>31</v>
      </c>
      <c r="E5" s="4" t="s">
        <v>32</v>
      </c>
      <c r="F5" s="4" t="s">
        <v>121</v>
      </c>
      <c r="G5" s="4" t="s">
        <v>121</v>
      </c>
      <c r="H5" s="4" t="s">
        <v>121</v>
      </c>
      <c r="I5" s="4" t="s">
        <v>121</v>
      </c>
      <c r="J5" s="27" t="s">
        <v>137</v>
      </c>
      <c r="K5" s="27" t="s">
        <v>138</v>
      </c>
      <c r="L5" s="27" t="s">
        <v>139</v>
      </c>
      <c r="M5" s="27" t="s">
        <v>140</v>
      </c>
      <c r="N5" s="27" t="s">
        <v>121</v>
      </c>
      <c r="O5" s="27" t="s">
        <v>121</v>
      </c>
      <c r="P5" s="27" t="s">
        <v>121</v>
      </c>
      <c r="Q5" s="27" t="s">
        <v>121</v>
      </c>
    </row>
    <row r="6" spans="1:17" ht="63.95" customHeight="1" x14ac:dyDescent="0.25">
      <c r="A6" s="3" t="s">
        <v>141</v>
      </c>
      <c r="B6" s="4" t="s">
        <v>36</v>
      </c>
      <c r="C6" s="4" t="s">
        <v>37</v>
      </c>
      <c r="D6" s="4" t="s">
        <v>38</v>
      </c>
      <c r="E6" s="4" t="s">
        <v>14</v>
      </c>
      <c r="F6" s="4" t="s">
        <v>39</v>
      </c>
      <c r="G6" s="4" t="s">
        <v>40</v>
      </c>
      <c r="H6" s="4" t="s">
        <v>142</v>
      </c>
      <c r="I6" s="4" t="s">
        <v>121</v>
      </c>
      <c r="J6" s="27" t="s">
        <v>143</v>
      </c>
      <c r="K6" s="27" t="s">
        <v>144</v>
      </c>
      <c r="L6" s="27" t="s">
        <v>145</v>
      </c>
      <c r="M6" s="27" t="s">
        <v>146</v>
      </c>
      <c r="N6" s="27" t="s">
        <v>147</v>
      </c>
      <c r="O6" s="27" t="s">
        <v>148</v>
      </c>
      <c r="P6" s="27" t="s">
        <v>149</v>
      </c>
      <c r="Q6" s="27" t="s">
        <v>121</v>
      </c>
    </row>
    <row r="7" spans="1:17" ht="63.95" customHeight="1" x14ac:dyDescent="0.25">
      <c r="A7" s="3" t="s">
        <v>150</v>
      </c>
      <c r="B7" s="4" t="s">
        <v>44</v>
      </c>
      <c r="C7" s="4" t="s">
        <v>37</v>
      </c>
      <c r="D7" s="4" t="s">
        <v>38</v>
      </c>
      <c r="E7" s="4" t="s">
        <v>14</v>
      </c>
      <c r="F7" s="4" t="s">
        <v>39</v>
      </c>
      <c r="G7" s="4" t="s">
        <v>40</v>
      </c>
      <c r="H7" s="4" t="s">
        <v>142</v>
      </c>
      <c r="I7" s="4" t="s">
        <v>121</v>
      </c>
      <c r="J7" s="27" t="s">
        <v>151</v>
      </c>
      <c r="K7" s="27" t="s">
        <v>144</v>
      </c>
      <c r="L7" s="27" t="s">
        <v>152</v>
      </c>
      <c r="M7" s="27" t="s">
        <v>153</v>
      </c>
      <c r="N7" s="27" t="s">
        <v>154</v>
      </c>
      <c r="O7" s="27" t="s">
        <v>155</v>
      </c>
      <c r="P7" s="27" t="s">
        <v>156</v>
      </c>
      <c r="Q7" s="27" t="s">
        <v>121</v>
      </c>
    </row>
    <row r="8" spans="1:17" ht="157.5" x14ac:dyDescent="0.25">
      <c r="A8" s="3" t="s">
        <v>159</v>
      </c>
      <c r="B8" s="4" t="s">
        <v>106</v>
      </c>
      <c r="C8" s="4" t="s">
        <v>15</v>
      </c>
      <c r="D8" s="4" t="s">
        <v>16</v>
      </c>
      <c r="E8" s="4" t="s">
        <v>14</v>
      </c>
      <c r="F8" s="4" t="s">
        <v>107</v>
      </c>
      <c r="G8" s="4" t="s">
        <v>31</v>
      </c>
      <c r="H8" s="4" t="s">
        <v>32</v>
      </c>
      <c r="I8" s="4" t="s">
        <v>121</v>
      </c>
      <c r="J8" s="27" t="s">
        <v>160</v>
      </c>
      <c r="K8" s="27" t="s">
        <v>161</v>
      </c>
      <c r="L8" s="27" t="s">
        <v>162</v>
      </c>
      <c r="M8" s="27" t="s">
        <v>163</v>
      </c>
      <c r="N8" s="27" t="s">
        <v>164</v>
      </c>
      <c r="O8" s="27" t="s">
        <v>165</v>
      </c>
      <c r="P8" s="27" t="s">
        <v>166</v>
      </c>
      <c r="Q8" s="27" t="s">
        <v>121</v>
      </c>
    </row>
    <row r="14" spans="1:17" x14ac:dyDescent="0.25">
      <c r="A14" s="2" t="s">
        <v>157</v>
      </c>
    </row>
    <row r="15" spans="1:17" x14ac:dyDescent="0.25">
      <c r="A15" t="s">
        <v>111</v>
      </c>
    </row>
    <row r="16" spans="1:17" x14ac:dyDescent="0.25">
      <c r="A16" t="s">
        <v>120</v>
      </c>
    </row>
    <row r="17" spans="1:1" x14ac:dyDescent="0.25">
      <c r="A17" t="s">
        <v>127</v>
      </c>
    </row>
    <row r="18" spans="1:1" x14ac:dyDescent="0.25">
      <c r="A18" t="s">
        <v>135</v>
      </c>
    </row>
    <row r="19" spans="1:1" x14ac:dyDescent="0.25">
      <c r="A19" t="s">
        <v>141</v>
      </c>
    </row>
    <row r="20" spans="1:1" x14ac:dyDescent="0.25">
      <c r="A20" t="s">
        <v>150</v>
      </c>
    </row>
    <row r="21" spans="1:1" x14ac:dyDescent="0.25">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0" ma:contentTypeDescription="Crear nuevo documento." ma:contentTypeScope="" ma:versionID="f41bee42decae819c6370679fa11acc8">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83acdab02839d6663b69a7e48e0b1a5d"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B6A0C5-9041-4D31-951F-7D5C8E734842}">
  <ds:schemaRefs>
    <ds:schemaRef ds:uri="http://schemas.microsoft.com/office/2006/documentManagement/types"/>
    <ds:schemaRef ds:uri="http://schemas.microsoft.com/office/2006/metadata/properties"/>
    <ds:schemaRef ds:uri="http://purl.org/dc/elements/1.1/"/>
    <ds:schemaRef ds:uri="796ed091-6227-45da-a056-db63388ed980"/>
    <ds:schemaRef ds:uri="http://purl.org/dc/terms/"/>
    <ds:schemaRef ds:uri="87d958e2-2a57-41b1-84ad-c9443abcff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18BA42F0-5D3F-4BBA-B86E-126DF6911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067586-57A2-41AC-A325-BEC189FB06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Federico  Hernadez Hincapie</cp:lastModifiedBy>
  <cp:revision/>
  <dcterms:created xsi:type="dcterms:W3CDTF">2021-04-08T23:01:38Z</dcterms:created>
  <dcterms:modified xsi:type="dcterms:W3CDTF">2024-07-22T21:46:14Z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