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1595484\Desktop\CONTRATACIÓN 2020 medios\"/>
    </mc:Choice>
  </mc:AlternateContent>
  <xr:revisionPtr revIDLastSave="0" documentId="13_ncr:1_{DB57DB58-8AFA-4CDA-84F2-2D9504F2EB20}" xr6:coauthVersionLast="36" xr6:coauthVersionMax="36" xr10:uidLastSave="{00000000-0000-0000-0000-000000000000}"/>
  <bookViews>
    <workbookView xWindow="0" yWindow="0" windowWidth="19200" windowHeight="5805" firstSheet="1" activeTab="1" xr2:uid="{B6D3F603-E54A-474A-98D2-86DE6BD6ECB9}"/>
  </bookViews>
  <sheets>
    <sheet name="Contrato 4600084659-20" sheetId="3" r:id="rId1"/>
    <sheet name="Ejecución 4600084659-20" sheetId="4" r:id="rId2"/>
    <sheet name="Contrato 4600087343-20" sheetId="1" r:id="rId3"/>
    <sheet name="Ejecución  4600087343-20" sheetId="2" r:id="rId4"/>
  </sheets>
  <definedNames>
    <definedName name="_xlnm._FilterDatabase" localSheetId="3" hidden="1">'Ejecución  4600087343-20'!$A$2:$O$505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22" i="4" l="1"/>
  <c r="K1022" i="4"/>
  <c r="K1020" i="4" l="1"/>
  <c r="J1020" i="4"/>
  <c r="K1013" i="4"/>
  <c r="J1013" i="4"/>
  <c r="D13" i="3"/>
  <c r="C13" i="3"/>
  <c r="B13" i="3"/>
  <c r="E12" i="3"/>
  <c r="E11" i="3"/>
  <c r="E13" i="3" s="1"/>
  <c r="F6" i="3"/>
  <c r="E6" i="3"/>
  <c r="C6" i="3"/>
  <c r="B6" i="3"/>
  <c r="G5" i="3"/>
  <c r="G6" i="3" s="1"/>
  <c r="E5" i="3"/>
  <c r="D5" i="3"/>
  <c r="B5" i="3"/>
  <c r="G4" i="3"/>
  <c r="F4" i="3"/>
  <c r="E4" i="3"/>
  <c r="D4" i="3"/>
  <c r="D6" i="3" s="1"/>
  <c r="C4" i="3"/>
  <c r="B4" i="3"/>
  <c r="O507" i="2"/>
  <c r="N507" i="2"/>
  <c r="D21" i="1"/>
  <c r="D20" i="1"/>
  <c r="D19" i="1"/>
  <c r="D18" i="1"/>
  <c r="D17" i="1"/>
  <c r="D16" i="1"/>
  <c r="D15" i="1"/>
  <c r="F9" i="1"/>
  <c r="E9" i="1"/>
  <c r="D9" i="1"/>
  <c r="C9" i="1"/>
  <c r="B9" i="1"/>
  <c r="K1014" i="4" l="1"/>
</calcChain>
</file>

<file path=xl/sharedStrings.xml><?xml version="1.0" encoding="utf-8"?>
<sst xmlns="http://schemas.openxmlformats.org/spreadsheetml/2006/main" count="10704" uniqueCount="2359">
  <si>
    <t>SECRETARIA</t>
  </si>
  <si>
    <t>TOTAL</t>
  </si>
  <si>
    <t>Valor Total Contrato</t>
  </si>
  <si>
    <t xml:space="preserve">Recurso administrar </t>
  </si>
  <si>
    <t>Gastos Financieros -</t>
  </si>
  <si>
    <t>Total Recursos + Gastos Financieros</t>
  </si>
  <si>
    <t>HONORARIOS + IVA</t>
  </si>
  <si>
    <t xml:space="preserve">Comunicaciones </t>
  </si>
  <si>
    <t xml:space="preserve">Movilidad </t>
  </si>
  <si>
    <t xml:space="preserve">Cultura Ciudadana </t>
  </si>
  <si>
    <t xml:space="preserve">Desarrollo  Económico </t>
  </si>
  <si>
    <t>Planeación</t>
  </si>
  <si>
    <t>SEC PRIVADA</t>
  </si>
  <si>
    <t>DATOS CONTRATOS  4600087343-2021</t>
  </si>
  <si>
    <t>Ejecución Contrato 4600087343-2020</t>
  </si>
  <si>
    <t xml:space="preserve">Secretarias </t>
  </si>
  <si>
    <t>Suma de Valor Ordenado</t>
  </si>
  <si>
    <t>Suma de Cobro al cliente</t>
  </si>
  <si>
    <t>HONORARIOS</t>
  </si>
  <si>
    <t>COMUNICACIONES</t>
  </si>
  <si>
    <t>CULTURA CIUDADANA</t>
  </si>
  <si>
    <t>DESARROLLO ECONOMICO</t>
  </si>
  <si>
    <t>MOVILIDAD</t>
  </si>
  <si>
    <t>PLANEACION</t>
  </si>
  <si>
    <t>Total general</t>
  </si>
  <si>
    <t>Orden</t>
  </si>
  <si>
    <t>Beneficiario</t>
  </si>
  <si>
    <t>Tipo Medio</t>
  </si>
  <si>
    <t>Programa</t>
  </si>
  <si>
    <t>Campaña</t>
  </si>
  <si>
    <t>Cliente Padre</t>
  </si>
  <si>
    <t>Secretaria</t>
  </si>
  <si>
    <t>Fecha Ini</t>
  </si>
  <si>
    <t>Fecha Fin</t>
  </si>
  <si>
    <t>Valor Unitario</t>
  </si>
  <si>
    <t>Cantidad</t>
  </si>
  <si>
    <t>Valor Base</t>
  </si>
  <si>
    <t>IVA</t>
  </si>
  <si>
    <t>Valor Ordenado</t>
  </si>
  <si>
    <t>Cobro al cliente</t>
  </si>
  <si>
    <t>SC 9331</t>
  </si>
  <si>
    <t>ALFARO COMUNICACIONES</t>
  </si>
  <si>
    <t>ASESORIAS, APOYO Y MONITOREO</t>
  </si>
  <si>
    <t>ACOMPAÑAMIENTO COMUNICACIONAL</t>
  </si>
  <si>
    <t>MUNICIPIO DE MEDELLIN</t>
  </si>
  <si>
    <t>SC 9332</t>
  </si>
  <si>
    <t>SC 9336</t>
  </si>
  <si>
    <t>BECCASSINO S.A.S.</t>
  </si>
  <si>
    <t>INSTITUCIONAL ALCALDÍA DE MEDELLIN</t>
  </si>
  <si>
    <t>SC 9338</t>
  </si>
  <si>
    <t>SC 9337</t>
  </si>
  <si>
    <t>SC 9104</t>
  </si>
  <si>
    <t>CENTRO NACIONAL DE CONSULTORIA S.A.</t>
  </si>
  <si>
    <t>ESTUDIO DE PERCEPCION</t>
  </si>
  <si>
    <t>ESTUDIO DE PERCEPCION OCTUBRE</t>
  </si>
  <si>
    <t>SC 9272</t>
  </si>
  <si>
    <t>ESTUDIO DE PERCEPCION NOVIEMBRE</t>
  </si>
  <si>
    <t>SC 9280</t>
  </si>
  <si>
    <t>ANALISIS CONJUNTO</t>
  </si>
  <si>
    <t>INVEST. MERCADOS CONDUCTORES</t>
  </si>
  <si>
    <t>SC 9279</t>
  </si>
  <si>
    <t>SC 9278</t>
  </si>
  <si>
    <t>SC 9520</t>
  </si>
  <si>
    <t>ESTUDIOS CENSO MEDELLIN</t>
  </si>
  <si>
    <t>CENSO MEDELLÍN</t>
  </si>
  <si>
    <t>SC 9406</t>
  </si>
  <si>
    <t>INDICE PERCEPCION MEDIOS COMUNITARIOS</t>
  </si>
  <si>
    <t>SC 9494</t>
  </si>
  <si>
    <t>ESTUDIODE PERCEPCION</t>
  </si>
  <si>
    <t>ESTUDIO DE PERCEPCION DICIEMBRE</t>
  </si>
  <si>
    <t>SC 9103</t>
  </si>
  <si>
    <t>INVESTIGACION ASESORIA  MERCADEO SAS</t>
  </si>
  <si>
    <t>ESTUDIO OCTUBRE</t>
  </si>
  <si>
    <t>SC 9248</t>
  </si>
  <si>
    <t>ESTUDIO NOVIEMBRE</t>
  </si>
  <si>
    <t>SC 9493</t>
  </si>
  <si>
    <t>SC 9333</t>
  </si>
  <si>
    <t>LIBRETA PERSONAL S.A.S.</t>
  </si>
  <si>
    <t>ESTUDIO CUALITATIVO</t>
  </si>
  <si>
    <t>INSTITUCIONAL ALCALDIA</t>
  </si>
  <si>
    <t>SC 9335</t>
  </si>
  <si>
    <t>SC 9334</t>
  </si>
  <si>
    <t>SC 9102</t>
  </si>
  <si>
    <t>PUNTO CARDINAL COMUNICACIONES</t>
  </si>
  <si>
    <t>MONITOREO DE MEDIOS</t>
  </si>
  <si>
    <t>MONITOREO DE MEDIOS OCTUBRE</t>
  </si>
  <si>
    <t>SC 9271</t>
  </si>
  <si>
    <t>MONITOREO DE MEDIOS NOVIEMBRE</t>
  </si>
  <si>
    <t>SC 9495</t>
  </si>
  <si>
    <t>MONITOREO DE MEDIOS DIC</t>
  </si>
  <si>
    <t>SC 9141</t>
  </si>
  <si>
    <t>CORPORACION LA CIFRA IMPAR</t>
  </si>
  <si>
    <t>DISEÑOS/PRODUCCION PIEZAS GRAFICAS Y AUDIOVISUALES</t>
  </si>
  <si>
    <t>PRODUCCION DE CUÑAS</t>
  </si>
  <si>
    <t>CUÑAS REACTIVACION</t>
  </si>
  <si>
    <t>SC 9378</t>
  </si>
  <si>
    <t>MEDELLIN RESPONDE</t>
  </si>
  <si>
    <t>SC 9379</t>
  </si>
  <si>
    <t>ELABORACION CUÑAS</t>
  </si>
  <si>
    <t>METRO DE LA 80</t>
  </si>
  <si>
    <t>SC 9401</t>
  </si>
  <si>
    <t>DIFERENTES REFERENCIAS</t>
  </si>
  <si>
    <t>SC 9496</t>
  </si>
  <si>
    <t>SC 9541</t>
  </si>
  <si>
    <t>ELABORACION CUÑA</t>
  </si>
  <si>
    <t>CEDEZO</t>
  </si>
  <si>
    <t>SC 9572</t>
  </si>
  <si>
    <t>AGENCIA</t>
  </si>
  <si>
    <t>MOVILIDAD VISIÓN CERO</t>
  </si>
  <si>
    <t>SC 9600</t>
  </si>
  <si>
    <t>PABON RINCON PABLO ANDRES</t>
  </si>
  <si>
    <t>PRODUCCION DE VIDEO</t>
  </si>
  <si>
    <t>EPISODIO NAVIDAD</t>
  </si>
  <si>
    <t>SC 9616</t>
  </si>
  <si>
    <t>PRODUCCION VIDEO</t>
  </si>
  <si>
    <t>VOTACIONES PRESUPUESTO PARTICIPATIVO</t>
  </si>
  <si>
    <t>SC 9617</t>
  </si>
  <si>
    <t>IMPRIDEAS SAS</t>
  </si>
  <si>
    <t>GRAN FORMATO</t>
  </si>
  <si>
    <t>PRODUCCION GRAN FORMATO</t>
  </si>
  <si>
    <t>HECHO EN MEDELLIN</t>
  </si>
  <si>
    <t>SC 9625</t>
  </si>
  <si>
    <t>TARGET MEDIOS DE COLOMBIA S.A.S</t>
  </si>
  <si>
    <t>DIFERENTES CAMPAÑAS</t>
  </si>
  <si>
    <t>SC 9307</t>
  </si>
  <si>
    <t>ASOCIACION TELE Z SEIS</t>
  </si>
  <si>
    <t>MEDIOS COMUNITARIOS</t>
  </si>
  <si>
    <t>ZONA 6 TV</t>
  </si>
  <si>
    <t>FERIA DE FLORES</t>
  </si>
  <si>
    <t>SC 9273</t>
  </si>
  <si>
    <t>BRANDING UP S.A.S</t>
  </si>
  <si>
    <t>EGOCITY</t>
  </si>
  <si>
    <t>FERIA DE FLORES MAIIC</t>
  </si>
  <si>
    <t>SC 9239</t>
  </si>
  <si>
    <t>COLCRIT SAS</t>
  </si>
  <si>
    <t>ANTIOQUIA CRITICA</t>
  </si>
  <si>
    <t>SC 9311</t>
  </si>
  <si>
    <t>CORAGRA</t>
  </si>
  <si>
    <t>CORAVISION</t>
  </si>
  <si>
    <t>FERIA DE FLORES MAICC</t>
  </si>
  <si>
    <t>SC 9326</t>
  </si>
  <si>
    <t>CORPORACION ARTISTICA TEATRAL OFICINA CENTRAL DE LOS SUEÑOS</t>
  </si>
  <si>
    <t>www.comuna10.com</t>
  </si>
  <si>
    <t>SC 9327</t>
  </si>
  <si>
    <t>CORPORACIÓN EL MEGÁFONO</t>
  </si>
  <si>
    <t>WWW.COMUNAPOPULAR.ORG</t>
  </si>
  <si>
    <t>SC 9319</t>
  </si>
  <si>
    <t>CORPORACION RECREATIVA CULTURAL ECOLOGICA Y DEPORTIVA BIOSANAR</t>
  </si>
  <si>
    <t>www.elinformantezona4.com</t>
  </si>
  <si>
    <t>SC 9612</t>
  </si>
  <si>
    <t>FOLLOWERWONK</t>
  </si>
  <si>
    <t>NO APLICA TIPO DE MEDIO</t>
  </si>
  <si>
    <t>LICENCIA FOLLOWERWONK</t>
  </si>
  <si>
    <t>SC 9609</t>
  </si>
  <si>
    <t>GRUPO EMPRESARIAL GLOBAL COMUNICACIONES S.A.S</t>
  </si>
  <si>
    <t>SEÑALETICA PARQUES DEL RIO</t>
  </si>
  <si>
    <t>SEÑALETICA NAVIDAD</t>
  </si>
  <si>
    <t>SC 9611</t>
  </si>
  <si>
    <t>ICONOSQUARE</t>
  </si>
  <si>
    <t>ICONOSQUARE COMUNICACIONES DICIEMBRE</t>
  </si>
  <si>
    <t>SC 9325</t>
  </si>
  <si>
    <t>PRODUCCIONES LIVESOUND S.A.S</t>
  </si>
  <si>
    <t>ADQUISICION DE LICENCIA</t>
  </si>
  <si>
    <t>LICENCIA DEL PROGRAMA vMix 4K</t>
  </si>
  <si>
    <t>SC 9318</t>
  </si>
  <si>
    <t>ALVAREZ MAYA HERNAN DANILO</t>
  </si>
  <si>
    <t>PAUTA EN INTERNET</t>
  </si>
  <si>
    <t>COSAS DE AK</t>
  </si>
  <si>
    <t>SC 9126</t>
  </si>
  <si>
    <t>ANALISIS URBANO S.A.S.</t>
  </si>
  <si>
    <t>ANALISIS URBANO</t>
  </si>
  <si>
    <t>SC 9489</t>
  </si>
  <si>
    <t>SC 9539</t>
  </si>
  <si>
    <t>ARANGO NARANJO SANTIAGO</t>
  </si>
  <si>
    <t>HAGALAU</t>
  </si>
  <si>
    <t>ALTAVOZ</t>
  </si>
  <si>
    <t>SC 9238</t>
  </si>
  <si>
    <t>BENJUMEA MONCADA RUBEN DARIO</t>
  </si>
  <si>
    <t>PUNTO DE VISTA RDB</t>
  </si>
  <si>
    <t>SC 9516</t>
  </si>
  <si>
    <t>SC 9217</t>
  </si>
  <si>
    <t>BETANCUR CARRILLO JULIO CESAR</t>
  </si>
  <si>
    <t>COLUMNA VIP</t>
  </si>
  <si>
    <t>SC 9511</t>
  </si>
  <si>
    <t>SC 9167</t>
  </si>
  <si>
    <t>CABALLERO JEREZ MARIA ANGELICA</t>
  </si>
  <si>
    <t>FINANZAS Y TURISMO .COM</t>
  </si>
  <si>
    <t>SC 9475</t>
  </si>
  <si>
    <t>SC 9215</t>
  </si>
  <si>
    <t>CAPSULAS DE CARREÑO S.A.S</t>
  </si>
  <si>
    <t>CAPSULAS DE CARREÑO</t>
  </si>
  <si>
    <t>SC 9510</t>
  </si>
  <si>
    <t>SC 9197</t>
  </si>
  <si>
    <t>CARACOL TELEVISIÓN S.A</t>
  </si>
  <si>
    <t>NOTICIAS CARACOL</t>
  </si>
  <si>
    <t>REACTIVACION</t>
  </si>
  <si>
    <t>SC 9196</t>
  </si>
  <si>
    <t>SC 9460</t>
  </si>
  <si>
    <t>ELESPECTADOR.COM</t>
  </si>
  <si>
    <t>SC 9524</t>
  </si>
  <si>
    <t>REVISTA SHOCK</t>
  </si>
  <si>
    <t>SC 9398</t>
  </si>
  <si>
    <t>CASA EDITORIAL EL TIEMPO</t>
  </si>
  <si>
    <t>ADN.COM</t>
  </si>
  <si>
    <t>MEDELLIN TECH FEST</t>
  </si>
  <si>
    <t>SC 9532</t>
  </si>
  <si>
    <t>ELTIEMPO.COM</t>
  </si>
  <si>
    <t>NAVIDAD</t>
  </si>
  <si>
    <t>SC 9574</t>
  </si>
  <si>
    <t>BANCUADRA</t>
  </si>
  <si>
    <t>SC 9619</t>
  </si>
  <si>
    <t>ELTIEMPO.COM PORTAFOLIO.COM ADN</t>
  </si>
  <si>
    <t>REFUERZO CRA 64 C VISION CERO</t>
  </si>
  <si>
    <t>SC 9386</t>
  </si>
  <si>
    <t>CEBALLOS GAÑAN LILIANA</t>
  </si>
  <si>
    <t>MEDELLIN OPINA</t>
  </si>
  <si>
    <t>SC 9589</t>
  </si>
  <si>
    <t>CAMBIA EL RITMO BAJA LA VELOCIDAD</t>
  </si>
  <si>
    <t>SC 9491</t>
  </si>
  <si>
    <t>SC 9264</t>
  </si>
  <si>
    <t>CORPORACION CIVICA CENTRO DE MEDELLIN</t>
  </si>
  <si>
    <t>CENTROPOLIS</t>
  </si>
  <si>
    <t>SC 9324</t>
  </si>
  <si>
    <t>CORPORACIÓN COMUNICANDO MEDELLÍN</t>
  </si>
  <si>
    <t>COMUNICANDO BELEN</t>
  </si>
  <si>
    <t>SC 9323</t>
  </si>
  <si>
    <t>CORPORACION DE PERIODISMO Y MEDIOS KINESICA</t>
  </si>
  <si>
    <t>PERIODICO SIGNOS DESDE LA 13</t>
  </si>
  <si>
    <t>SC 9275</t>
  </si>
  <si>
    <t>CORPORACION ENLACE 4</t>
  </si>
  <si>
    <t>PERIODICO LA PUPILA</t>
  </si>
  <si>
    <t>SC 9274</t>
  </si>
  <si>
    <t>CORPORACIÓN INTERACTUANDO CON LA 9</t>
  </si>
  <si>
    <t>INTERACTUANDOCON LA 9</t>
  </si>
  <si>
    <t>SC 9328</t>
  </si>
  <si>
    <t>CORPORACIÓN MUNDO URBANO AGENCIA DE COMUNICACIONES PARA EL DESARROLLO SOCIAL</t>
  </si>
  <si>
    <t>HABITANTE 7</t>
  </si>
  <si>
    <t>SC 9330</t>
  </si>
  <si>
    <t>CORPORACION OR</t>
  </si>
  <si>
    <t>LA OREJA ROJA</t>
  </si>
  <si>
    <t>SC 9316</t>
  </si>
  <si>
    <t>CORPORACIÓN PARA EL SER</t>
  </si>
  <si>
    <t>PRESENCIA 15</t>
  </si>
  <si>
    <t>SC 9276</t>
  </si>
  <si>
    <t>CORTES JIMENEZ JENNIFER</t>
  </si>
  <si>
    <t>LA CUARTA ESTACION</t>
  </si>
  <si>
    <t>SC 9584</t>
  </si>
  <si>
    <t>EDITORIAL LA REPUBLICA S.A.S.</t>
  </si>
  <si>
    <t>LAREPUBLICA.CO</t>
  </si>
  <si>
    <t>SC 9256</t>
  </si>
  <si>
    <t>EL ARBOL DE NARANJAS S.A.S.</t>
  </si>
  <si>
    <t>EL ARBOL DE NARANJAS</t>
  </si>
  <si>
    <t>SC 9513</t>
  </si>
  <si>
    <t>SC 9573</t>
  </si>
  <si>
    <t>EL COLOMBIANO S.A.S</t>
  </si>
  <si>
    <t>Q HUBO</t>
  </si>
  <si>
    <t>SC 9607</t>
  </si>
  <si>
    <t>FACEBOOK Q HUBO</t>
  </si>
  <si>
    <t>AUTOCUIDADO</t>
  </si>
  <si>
    <t>SC 9308</t>
  </si>
  <si>
    <t>ESTRADA RAMIREZ SEBASTIAN</t>
  </si>
  <si>
    <t>MI BUENOS AIRES</t>
  </si>
  <si>
    <t>SC 9515</t>
  </si>
  <si>
    <t>FEDERACION INTERNACIONAL DE PRENSA DE LOS PUEBLOS - FIPU</t>
  </si>
  <si>
    <t>FEDERACION INTERNACIONAL DE PRENSA</t>
  </si>
  <si>
    <t>SC 9588</t>
  </si>
  <si>
    <t>SC 9237</t>
  </si>
  <si>
    <t>GARCIA BALVIN ALDRIN DARIO</t>
  </si>
  <si>
    <t>TOTUS NOTICIAS</t>
  </si>
  <si>
    <t>SC 9367</t>
  </si>
  <si>
    <t>LOCONOTICIAS</t>
  </si>
  <si>
    <t>SC 9488</t>
  </si>
  <si>
    <t>SC 9210</t>
  </si>
  <si>
    <t>GARCIA URIBE JAIRO LEON</t>
  </si>
  <si>
    <t>EL REVERBERO DE JUAN PAZ</t>
  </si>
  <si>
    <t>SC 9492</t>
  </si>
  <si>
    <t>SC 9246</t>
  </si>
  <si>
    <t>JIMENEZ LONDOÑO SANTIAGO</t>
  </si>
  <si>
    <t>AL PONIENTE</t>
  </si>
  <si>
    <t>SC 9490</t>
  </si>
  <si>
    <t>AL PONIENTE - ANTIOQUIA INFORMA</t>
  </si>
  <si>
    <t>SC 9602</t>
  </si>
  <si>
    <t>AL PONIENTE Y ANTIOQUIA INFORMA</t>
  </si>
  <si>
    <t>VISIÓN CERO 64c</t>
  </si>
  <si>
    <t>SC 9305</t>
  </si>
  <si>
    <t>JUAN PABLO GALLEGO BOLIVAR</t>
  </si>
  <si>
    <t>N 60</t>
  </si>
  <si>
    <t>SC 9366</t>
  </si>
  <si>
    <t>LA CHIVA ALERTA.COM S.A.S</t>
  </si>
  <si>
    <t>LA CHIVA ALERTA</t>
  </si>
  <si>
    <t>SC 9285</t>
  </si>
  <si>
    <t>LA MOVIDA ON LINE S.A.S</t>
  </si>
  <si>
    <t>VERACRUZ STEREO</t>
  </si>
  <si>
    <t>SC 9284</t>
  </si>
  <si>
    <t>SC 9282</t>
  </si>
  <si>
    <t>SC 9281</t>
  </si>
  <si>
    <t>FERIA DE LAS FLORES</t>
  </si>
  <si>
    <t>SC 9218</t>
  </si>
  <si>
    <t>MARKETING WORLD S.A.S.</t>
  </si>
  <si>
    <t>WWW.PLANETASOSTENIBLE.CO - LATITUD 435</t>
  </si>
  <si>
    <t>SC 9512</t>
  </si>
  <si>
    <t>SC 9300</t>
  </si>
  <si>
    <t>MEJIA DUQUE JOSE IGNACIO</t>
  </si>
  <si>
    <t>PANORAMA POLITICO</t>
  </si>
  <si>
    <t>SC 9504</t>
  </si>
  <si>
    <t>SC 9127</t>
  </si>
  <si>
    <t>MINUTO 30 S.A.S.</t>
  </si>
  <si>
    <t>MINUTO 30</t>
  </si>
  <si>
    <t>SC 9245</t>
  </si>
  <si>
    <t>SC 9242</t>
  </si>
  <si>
    <t>SC 9244</t>
  </si>
  <si>
    <t>SC 9243</t>
  </si>
  <si>
    <t>SC 9529</t>
  </si>
  <si>
    <t>SC 9571</t>
  </si>
  <si>
    <t>SC 9597</t>
  </si>
  <si>
    <t>VISIÓN CERO</t>
  </si>
  <si>
    <t>SC 9606</t>
  </si>
  <si>
    <t>SC 9297</t>
  </si>
  <si>
    <t>ORGANIZACIÓN RADIAL OLIMPICA S.A</t>
  </si>
  <si>
    <t>OLIMPICA STEREO MIX RADIO TIEMPO</t>
  </si>
  <si>
    <t>SC 9296</t>
  </si>
  <si>
    <t>SC 9396</t>
  </si>
  <si>
    <t>RADIO TIEMPO</t>
  </si>
  <si>
    <t>SC 9474</t>
  </si>
  <si>
    <t>SC 9472</t>
  </si>
  <si>
    <t>REDES RADIO TIEMPO</t>
  </si>
  <si>
    <t>SC 9348</t>
  </si>
  <si>
    <t>OSTAU DE LAFONT RODRÍGUEZ PEDRO RODOLFO</t>
  </si>
  <si>
    <t>SUCESOS METROPOLITANOS</t>
  </si>
  <si>
    <t>SC 9536</t>
  </si>
  <si>
    <t>SC 9277</t>
  </si>
  <si>
    <t>PIEDRAHITA ECHEVERRI OSCAR LEON</t>
  </si>
  <si>
    <t>PERIODICO EL NORORIENTAL</t>
  </si>
  <si>
    <t>SC 9304</t>
  </si>
  <si>
    <t>PRADO VIRTUAL S.A.S</t>
  </si>
  <si>
    <t>PRADO VIRTUAL</t>
  </si>
  <si>
    <t>SC 9459</t>
  </si>
  <si>
    <t>PUBLICACIONES SEMANA S.A</t>
  </si>
  <si>
    <t>REVISTA SEMANA</t>
  </si>
  <si>
    <t>SC 9525</t>
  </si>
  <si>
    <t>REVISTA ARKADIA</t>
  </si>
  <si>
    <t>SC 9560</t>
  </si>
  <si>
    <t>RENDICION DE CUENTAS</t>
  </si>
  <si>
    <t>SC 9208</t>
  </si>
  <si>
    <t>QUANTA TELECOMUNICACIONES S.A.S</t>
  </si>
  <si>
    <t>HORA 13</t>
  </si>
  <si>
    <t>SC 9205</t>
  </si>
  <si>
    <t>SC 9469</t>
  </si>
  <si>
    <t>HORA 13 FACEBOOK</t>
  </si>
  <si>
    <t>SC 9249</t>
  </si>
  <si>
    <t>RADIO CADENA NACIONAL SAS</t>
  </si>
  <si>
    <t>RCN LA RADIO</t>
  </si>
  <si>
    <t>SC 9397</t>
  </si>
  <si>
    <t>RCN LA MEGA.COM</t>
  </si>
  <si>
    <t>SC 9314</t>
  </si>
  <si>
    <t>RCN TELEVISION S.A</t>
  </si>
  <si>
    <t>CANAL RCN.COM</t>
  </si>
  <si>
    <t>SC 9303</t>
  </si>
  <si>
    <t>RIVERA POSADA ANA ISABEL</t>
  </si>
  <si>
    <t>VIVIENDO SANTA ELENA</t>
  </si>
  <si>
    <t>SC 9317</t>
  </si>
  <si>
    <t>SAFE LOGISTICA SAS</t>
  </si>
  <si>
    <t>POBLADO TV REDES</t>
  </si>
  <si>
    <t>SC 9135</t>
  </si>
  <si>
    <t>SM DIGITAL S.A.S</t>
  </si>
  <si>
    <t>TWITTER</t>
  </si>
  <si>
    <t>SC 9134</t>
  </si>
  <si>
    <t>FACEBOOK</t>
  </si>
  <si>
    <t>SC 9140</t>
  </si>
  <si>
    <t>SC 9139</t>
  </si>
  <si>
    <t>SC 9138</t>
  </si>
  <si>
    <t>FACEBOOK - INSTAGRAM</t>
  </si>
  <si>
    <t>SC 9137</t>
  </si>
  <si>
    <t>SC 9136</t>
  </si>
  <si>
    <t>SC 9262</t>
  </si>
  <si>
    <t>SC 9261</t>
  </si>
  <si>
    <t>SC 9240</t>
  </si>
  <si>
    <t>FACEBOOK E INSTRAGRAM</t>
  </si>
  <si>
    <t>COURSERA</t>
  </si>
  <si>
    <t>SC 9357</t>
  </si>
  <si>
    <t>SC 9356</t>
  </si>
  <si>
    <t>SC 9358</t>
  </si>
  <si>
    <t>SC 9365</t>
  </si>
  <si>
    <t>SC 9364</t>
  </si>
  <si>
    <t>SC 9363</t>
  </si>
  <si>
    <t>SC 9362</t>
  </si>
  <si>
    <t>FACEBOOK - INSTAGRAM - YOU TUBE</t>
  </si>
  <si>
    <t>SC 9361</t>
  </si>
  <si>
    <t>SC 9360</t>
  </si>
  <si>
    <t>SC 9359</t>
  </si>
  <si>
    <t>SC 9354</t>
  </si>
  <si>
    <t>REDES SOCIALES - INSTAGRAM</t>
  </si>
  <si>
    <t>SEMANA DE LA MOVILIDAD</t>
  </si>
  <si>
    <t>SC 9393</t>
  </si>
  <si>
    <t>SC 9392</t>
  </si>
  <si>
    <t>SC 9391</t>
  </si>
  <si>
    <t>SC 9390</t>
  </si>
  <si>
    <t>SC 9388</t>
  </si>
  <si>
    <t>SC 9556</t>
  </si>
  <si>
    <t>SC 9395</t>
  </si>
  <si>
    <t>INSTAGRAM FACEBOOK Y TWITTER</t>
  </si>
  <si>
    <t>PREMIO DE PERIODISMO</t>
  </si>
  <si>
    <t>SC 9506</t>
  </si>
  <si>
    <t>FACEBOOK INSTAGRAM TWITTER</t>
  </si>
  <si>
    <t>SC 9553</t>
  </si>
  <si>
    <t>SC 9554</t>
  </si>
  <si>
    <t>SC 9562</t>
  </si>
  <si>
    <t>SC 9594</t>
  </si>
  <si>
    <t>OFICINA PUBLICA DE EMPLEO</t>
  </si>
  <si>
    <t>SC 9605</t>
  </si>
  <si>
    <t>FACEBOOK - TWITTER - INSTAGRAM</t>
  </si>
  <si>
    <t>POLVORA HECHO EN MEDELLIN HUELLATON Y OTRAS</t>
  </si>
  <si>
    <t>SC 9615</t>
  </si>
  <si>
    <t>SC 9624</t>
  </si>
  <si>
    <t>FACEBOOK INSTAGRAM</t>
  </si>
  <si>
    <t>FORTALECIMIENTO EMPRESARIAL</t>
  </si>
  <si>
    <t>SC 9623</t>
  </si>
  <si>
    <t>SC 9622</t>
  </si>
  <si>
    <t>FACEBOOK E INSTAGRAM</t>
  </si>
  <si>
    <t>COURSERA 2</t>
  </si>
  <si>
    <t>SC 9621</t>
  </si>
  <si>
    <t>SC 9258</t>
  </si>
  <si>
    <t>TELEMEDELLIN</t>
  </si>
  <si>
    <t>TELEMEDELLIN.TV</t>
  </si>
  <si>
    <t>SC 9313</t>
  </si>
  <si>
    <t>THE ROCKET SCIENCE GROUP LLC</t>
  </si>
  <si>
    <t>MAILCHIMP</t>
  </si>
  <si>
    <t>MAILCHIMP ALCALDÍA OCTUBRE 2020</t>
  </si>
  <si>
    <t>SC 9497</t>
  </si>
  <si>
    <t>MAILCHIMP NOVIEMBRE</t>
  </si>
  <si>
    <t>SC 9498</t>
  </si>
  <si>
    <t>MAILCHIMP DICIEMBRE</t>
  </si>
  <si>
    <t>SC 9265</t>
  </si>
  <si>
    <t>TV CAMARAS S.A.S</t>
  </si>
  <si>
    <t>WWW.DEBOCAENBOCA.CO</t>
  </si>
  <si>
    <t>SC 9508</t>
  </si>
  <si>
    <t>SC 9310</t>
  </si>
  <si>
    <t>VALENCIA RESTREPO JAIRO ERNESTO</t>
  </si>
  <si>
    <t>CULTURA 7</t>
  </si>
  <si>
    <t>SC 9216</t>
  </si>
  <si>
    <t>VARGAS MARQUEZ MARIO FELIPE</t>
  </si>
  <si>
    <t>LAS NOTICIAS EN RED</t>
  </si>
  <si>
    <t>SC 9509</t>
  </si>
  <si>
    <t>SC 9540</t>
  </si>
  <si>
    <t>VILLA AYALA ANA MARIA</t>
  </si>
  <si>
    <t>THE INSIDERS COLLECTIVE</t>
  </si>
  <si>
    <t>SC 9585</t>
  </si>
  <si>
    <t>ZULUAGA ESTRADA SANDRA MILENA</t>
  </si>
  <si>
    <t>NEWS COLOMBIA</t>
  </si>
  <si>
    <t>SC 9247</t>
  </si>
  <si>
    <t>PRENSA</t>
  </si>
  <si>
    <t>ADN MEDELLIN</t>
  </si>
  <si>
    <t>SC 9329</t>
  </si>
  <si>
    <t>EL TIEMPO.COM</t>
  </si>
  <si>
    <t>SC 9461</t>
  </si>
  <si>
    <t>DIFERENTES SITIOS DE CEET</t>
  </si>
  <si>
    <t>SC 9312</t>
  </si>
  <si>
    <t>CORP. PARA EL DESARROLLO AMIGOS AL SERVICIO COMUNITARIO</t>
  </si>
  <si>
    <t>SEXTO SENTIDO</t>
  </si>
  <si>
    <t>SC 9251</t>
  </si>
  <si>
    <t>LA REPUBLICA</t>
  </si>
  <si>
    <t>MOVILIDAD SOSTENIBLE</t>
  </si>
  <si>
    <t>SC 9355</t>
  </si>
  <si>
    <t>SEMANA DE LA MOVILIDAD 2020</t>
  </si>
  <si>
    <t>SC 9223</t>
  </si>
  <si>
    <t>AGUDELO CARMONA ELKIN DARÍO</t>
  </si>
  <si>
    <t>RADIO</t>
  </si>
  <si>
    <t>INVENTARIO</t>
  </si>
  <si>
    <t>SC 9371</t>
  </si>
  <si>
    <t>SC 9439</t>
  </si>
  <si>
    <t>SC 9224</t>
  </si>
  <si>
    <t>AGUILAR  HERNANDO ENRIQUE</t>
  </si>
  <si>
    <t>TECNO-NOTICIAS</t>
  </si>
  <si>
    <t>SC 9440</t>
  </si>
  <si>
    <t>SC 9179</t>
  </si>
  <si>
    <t>ALIANZA INTEGRAL COM S.A.S - SUCURSAL MEDELLIN</t>
  </si>
  <si>
    <t>EL RETROVISOR</t>
  </si>
  <si>
    <t>SC 9190</t>
  </si>
  <si>
    <t>LA X</t>
  </si>
  <si>
    <t>SC 9189</t>
  </si>
  <si>
    <t>SC 9426</t>
  </si>
  <si>
    <t>SC 9151</t>
  </si>
  <si>
    <t>AMERICA RADIO LTDA</t>
  </si>
  <si>
    <t>NOTICIERO COLMUNDO</t>
  </si>
  <si>
    <t>SC 9411</t>
  </si>
  <si>
    <t>PROGRAMACION HABITUAL</t>
  </si>
  <si>
    <t>SC 9146</t>
  </si>
  <si>
    <t>ARANGO BETANCUR ALEJANDRO</t>
  </si>
  <si>
    <t>RESUMEN INFORMATIVO</t>
  </si>
  <si>
    <t>SC 9408</t>
  </si>
  <si>
    <t>SC 9155</t>
  </si>
  <si>
    <t>ARANGO HERRERA ISMAEL HERNANDO</t>
  </si>
  <si>
    <t>ANALIZANDO</t>
  </si>
  <si>
    <t>SC 9413</t>
  </si>
  <si>
    <t>SC 9212</t>
  </si>
  <si>
    <t>ARCANA SOLUTIONS S.A.S</t>
  </si>
  <si>
    <t>EL DEBATE</t>
  </si>
  <si>
    <t>SC 9407</t>
  </si>
  <si>
    <t>SC 9145</t>
  </si>
  <si>
    <t>ARCILA MONSALVE BERNARDO ALONSO</t>
  </si>
  <si>
    <t>HABITANTES DE LA NOCHE</t>
  </si>
  <si>
    <t>SC 9404</t>
  </si>
  <si>
    <t>SC 9158</t>
  </si>
  <si>
    <t>ARENAS GAVIRIA JOSÉ GILBERTO</t>
  </si>
  <si>
    <t>EL CLAN INFORMATIVO</t>
  </si>
  <si>
    <t>SC 9260</t>
  </si>
  <si>
    <t>SC 9455</t>
  </si>
  <si>
    <t>SC 9369</t>
  </si>
  <si>
    <t>ARISTIZÁBAL PELÁEZ EDUARDO AUGUSTO</t>
  </si>
  <si>
    <t>E.A.PCOMUNICACIONES LA REVISTA DE LA RADIO</t>
  </si>
  <si>
    <t>SC 9147</t>
  </si>
  <si>
    <t>ASOCIACION COLOMBIANA DE PERIODISTAS POETAS</t>
  </si>
  <si>
    <t>DIALOGUEMOS DESDE EL HOGAR CON MARIANITO</t>
  </si>
  <si>
    <t>SC 9477</t>
  </si>
  <si>
    <t>SC 9206</t>
  </si>
  <si>
    <t>ASOCIACION COLOMBIANA DE REDACTORES DEPORTIVOS ACORD</t>
  </si>
  <si>
    <t>GUIA DEPORTIVA</t>
  </si>
  <si>
    <t>SC 9534</t>
  </si>
  <si>
    <t>SC 9148</t>
  </si>
  <si>
    <t>CADENA RADIAL JUPITER SAS</t>
  </si>
  <si>
    <t>PROGRAMACION VOZ DE ANTIOQUIA</t>
  </si>
  <si>
    <t>SC 9409</t>
  </si>
  <si>
    <t>SC 9101</t>
  </si>
  <si>
    <t>CARACOL PRIMERA CADENA RADIAL COLOMBIANA S.A</t>
  </si>
  <si>
    <t>Q HUBO RADIO</t>
  </si>
  <si>
    <t>MEDELLIN CONECTA.</t>
  </si>
  <si>
    <t>SC 9111</t>
  </si>
  <si>
    <t>DIFERENTES EMISORAS EN CARACOL RADIO</t>
  </si>
  <si>
    <t>SC 9194</t>
  </si>
  <si>
    <t>CARACOL TROPICANA - RADIOACKTIVA</t>
  </si>
  <si>
    <t>SC 9193</t>
  </si>
  <si>
    <t>SC 9250</t>
  </si>
  <si>
    <t>DIFERENTES EMISORAS</t>
  </si>
  <si>
    <t>SC 9302</t>
  </si>
  <si>
    <t>SC 9294</t>
  </si>
  <si>
    <t>CARACOL TROPICANA</t>
  </si>
  <si>
    <t>SC 9347</t>
  </si>
  <si>
    <t>SC 9344</t>
  </si>
  <si>
    <t>CARACOL TROPICANA - BESAME</t>
  </si>
  <si>
    <t>SC 9377</t>
  </si>
  <si>
    <t>SC 9463</t>
  </si>
  <si>
    <t>SC 9482</t>
  </si>
  <si>
    <t>SC 9530</t>
  </si>
  <si>
    <t>RADIOACKTIVA TROPICANA 11 AM</t>
  </si>
  <si>
    <t>SC 9522</t>
  </si>
  <si>
    <t>RADIOACKTIVA</t>
  </si>
  <si>
    <t>SC 9542</t>
  </si>
  <si>
    <t>CARACOL OXIGENO</t>
  </si>
  <si>
    <t>SC 9551</t>
  </si>
  <si>
    <t>CARACOL OXIGENO - TROPICANA</t>
  </si>
  <si>
    <t>SC 9568</t>
  </si>
  <si>
    <t>SC 9565</t>
  </si>
  <si>
    <t>SC 9564</t>
  </si>
  <si>
    <t>SC 9578</t>
  </si>
  <si>
    <t>PROGRAMACION MUSICAL</t>
  </si>
  <si>
    <t>SC 9590</t>
  </si>
  <si>
    <t>GESTION DE LA VELOCIDAD CARRERA 64 C</t>
  </si>
  <si>
    <t>SC 9114</t>
  </si>
  <si>
    <t>BLU  RADIO NACIONAL  - LOCAL</t>
  </si>
  <si>
    <t>SC 9130</t>
  </si>
  <si>
    <t>SC 9350</t>
  </si>
  <si>
    <t>NOTICIAS CARACOL MEDIO DIA</t>
  </si>
  <si>
    <t>SC 9383</t>
  </si>
  <si>
    <t>MAÑANAS BLU</t>
  </si>
  <si>
    <t>REACTIVACION ECONOMICA MEDELLIN RESPONDE</t>
  </si>
  <si>
    <t>SC 9382</t>
  </si>
  <si>
    <t>SC 9538</t>
  </si>
  <si>
    <t>SC 9591</t>
  </si>
  <si>
    <t>BREAK LOCAL NOTICIERO</t>
  </si>
  <si>
    <t>SC 9156</t>
  </si>
  <si>
    <t>CARDONA FLOREZ JHON JAIRO</t>
  </si>
  <si>
    <t>PUNTO DE ENCUENTRO CARFOZ</t>
  </si>
  <si>
    <t>SC 9414</t>
  </si>
  <si>
    <t>SC 9299</t>
  </si>
  <si>
    <t>CATAÑO VILLA JUAN BAUTISTA</t>
  </si>
  <si>
    <t>NOTICIERO LA HORA</t>
  </si>
  <si>
    <t>SC 9418</t>
  </si>
  <si>
    <t>SC 9236</t>
  </si>
  <si>
    <t>COMERCIALIZADORA MUNERA EASTMAN RADIO S.A</t>
  </si>
  <si>
    <t>DIFERENTES PROGRAMAS EN MUNERA EASTMAN RADIO</t>
  </si>
  <si>
    <t>SC 9535</t>
  </si>
  <si>
    <t>SC 9222</t>
  </si>
  <si>
    <t>CORPORACION EDUCATIVA Y CULTURAL RED INFORMATIVA DE COLOMBIA</t>
  </si>
  <si>
    <t>DESPIERTA ANTIOQUIA</t>
  </si>
  <si>
    <t>SC 9438</t>
  </si>
  <si>
    <t>SC 9315</t>
  </si>
  <si>
    <t>CORPORACION EDUCATIVA Y CULTURAL SIMON BOLIVAR</t>
  </si>
  <si>
    <t>ZONA RADIO</t>
  </si>
  <si>
    <t>SC 9178</t>
  </si>
  <si>
    <t>CORPORACIÓN SANTA MARÍA DE LA PAZ</t>
  </si>
  <si>
    <t>EMISORA SANTA MARIA DE LA PAZ</t>
  </si>
  <si>
    <t>SC 9425</t>
  </si>
  <si>
    <t>SC 9298</t>
  </si>
  <si>
    <t>CORTES RODRÍGUEZ DAGOBERTO</t>
  </si>
  <si>
    <t>DAGOBERTO EN EL TRANSPORTE</t>
  </si>
  <si>
    <t>SC 9456</t>
  </si>
  <si>
    <t>SC 9153</t>
  </si>
  <si>
    <t>ECHEVERRI UPEGUI HUMBERTO</t>
  </si>
  <si>
    <t>ACTUALIDAD EDUCATIVA</t>
  </si>
  <si>
    <t>SC 9154</t>
  </si>
  <si>
    <t>SC 9412</t>
  </si>
  <si>
    <t>SC 9159</t>
  </si>
  <si>
    <t>ENCABINADOS ESTUDIO S.A.S</t>
  </si>
  <si>
    <t>PROGRAMACION HABITUAL ONDAS DE LA MONTAÑA</t>
  </si>
  <si>
    <t>SC 9415</t>
  </si>
  <si>
    <t>SC 9160</t>
  </si>
  <si>
    <t>ESPINOSA GUTIÉRREZ DENSY OSWALDO</t>
  </si>
  <si>
    <t>HECHOS DE LA SEMANA</t>
  </si>
  <si>
    <t>SC 9416</t>
  </si>
  <si>
    <t>SC 9113</t>
  </si>
  <si>
    <t>ESTRELLA GRUPO EMPRESARIAL S.A.</t>
  </si>
  <si>
    <t>SC 9133</t>
  </si>
  <si>
    <t>SC 9192</t>
  </si>
  <si>
    <t>SC 9191</t>
  </si>
  <si>
    <t>SC 9295</t>
  </si>
  <si>
    <t>SC 9576</t>
  </si>
  <si>
    <t>SC 9341</t>
  </si>
  <si>
    <t>FUNDACION DISCAPACIDAD EN ACCION FUNDIACCION</t>
  </si>
  <si>
    <t>MAGAZIN DOMINICAL</t>
  </si>
  <si>
    <t>SC 9483</t>
  </si>
  <si>
    <t>SC 9169</t>
  </si>
  <si>
    <t>GARCES GIRALDO SALVADOR DALI</t>
  </si>
  <si>
    <t>QUE ESTA PASANDO AQUI</t>
  </si>
  <si>
    <t>SC 9423</t>
  </si>
  <si>
    <t>SC 9168</t>
  </si>
  <si>
    <t>GARCIA HOLGUIN JORGE ALBERTO</t>
  </si>
  <si>
    <t>AGENDA DEPORTIVA</t>
  </si>
  <si>
    <t>SC 9422</t>
  </si>
  <si>
    <t>SC 9301</t>
  </si>
  <si>
    <t>GENTE PASIÓN Y FÚTBOL S.A.S</t>
  </si>
  <si>
    <t>GENTE PASION Y FUTBOL</t>
  </si>
  <si>
    <t>SC 9546</t>
  </si>
  <si>
    <t>SC 9198</t>
  </si>
  <si>
    <t>GOMEZ BETANCUR DORIS DEL SOCORRO</t>
  </si>
  <si>
    <t>NOTAS Y NOTICIAS</t>
  </si>
  <si>
    <t>SC 9270</t>
  </si>
  <si>
    <t>SC 9431</t>
  </si>
  <si>
    <t>SC 9368</t>
  </si>
  <si>
    <t>GOMEZ QUINTERO OCTAVIO DE JESUS</t>
  </si>
  <si>
    <t>HOMBRES DE RADIO</t>
  </si>
  <si>
    <t>SC 9229</t>
  </si>
  <si>
    <t>GONZALEZ SEQUEA LUCIANO</t>
  </si>
  <si>
    <t>ESCULCANDO CON LUCIANO</t>
  </si>
  <si>
    <t>SC 9487</t>
  </si>
  <si>
    <t>SC 9227</t>
  </si>
  <si>
    <t>GRANADOS TRUJILLO KATERINE</t>
  </si>
  <si>
    <t>DE PIE ANTIOQIA</t>
  </si>
  <si>
    <t>SC 9405</t>
  </si>
  <si>
    <t>SC 9225</t>
  </si>
  <si>
    <t>GRUPO GAVIRIA CANO SAS</t>
  </si>
  <si>
    <t>360 RADIO</t>
  </si>
  <si>
    <t>SC 9441</t>
  </si>
  <si>
    <t>SC 9235</t>
  </si>
  <si>
    <t>HOYOS OCHOA JHON JAIRO DE SAN ELÍAS</t>
  </si>
  <si>
    <t>AL DERECHO Y AL REVES</t>
  </si>
  <si>
    <t>SC 9545</t>
  </si>
  <si>
    <t>SC 9184</t>
  </si>
  <si>
    <t>JARAMILLO CORRALES EDGAR ALBERTO</t>
  </si>
  <si>
    <t>VIDA PUBLICA</t>
  </si>
  <si>
    <t>SC 9269</t>
  </si>
  <si>
    <t>SC 9467</t>
  </si>
  <si>
    <t>SC 9533</t>
  </si>
  <si>
    <t>JARAMILLO CORRALES MARIA VICTORIA</t>
  </si>
  <si>
    <t>PERIODISTAS EN ACCION</t>
  </si>
  <si>
    <t>SC 9231</t>
  </si>
  <si>
    <t>JARAMILLO GALVIS JUAN FERNANDO</t>
  </si>
  <si>
    <t>SC 9507</t>
  </si>
  <si>
    <t>SC 9234</t>
  </si>
  <si>
    <t>JEAN PAUL PRODUCCIONES SAS</t>
  </si>
  <si>
    <t>EL SUPER DEBATE</t>
  </si>
  <si>
    <t>SC 9453</t>
  </si>
  <si>
    <t>SC 9579</t>
  </si>
  <si>
    <t>SC 9162</t>
  </si>
  <si>
    <t>LOPEZ MESA GABRIEL DARIO</t>
  </si>
  <si>
    <t>ANTIOQUIA EN CIFRAS</t>
  </si>
  <si>
    <t>SC 9417</t>
  </si>
  <si>
    <t>SC 9267</t>
  </si>
  <si>
    <t>LUIS K PUBLICIDAD</t>
  </si>
  <si>
    <t>LA VOZ DEL CICLISMO</t>
  </si>
  <si>
    <t>SC 9420</t>
  </si>
  <si>
    <t>SC 9143</t>
  </si>
  <si>
    <t>MACHADO SANTA MARÍA LEON DE JESUS</t>
  </si>
  <si>
    <t>EL INFORMATIVO</t>
  </si>
  <si>
    <t>SC 9259</t>
  </si>
  <si>
    <t>SC 9402</t>
  </si>
  <si>
    <t>SC 9241</t>
  </si>
  <si>
    <t>HECHOS Y PERFILES</t>
  </si>
  <si>
    <t>SC 9505</t>
  </si>
  <si>
    <t>SC 9201</t>
  </si>
  <si>
    <t>MEJIA RIVERA SEBASTIAN</t>
  </si>
  <si>
    <t>MAPA POLITICO</t>
  </si>
  <si>
    <t>SC 9433</t>
  </si>
  <si>
    <t>SC 9266</t>
  </si>
  <si>
    <t>MUNDO DEPORTIVO Y SOCIAL EMPRESARIAL S.A.S.</t>
  </si>
  <si>
    <t>MUNDO DEPORTIVO Y SOCIAL</t>
  </si>
  <si>
    <t>SC 9449</t>
  </si>
  <si>
    <t>SC 9233</t>
  </si>
  <si>
    <t>MUÑOZ CASTRILLÓN JORGE WBEIMAR</t>
  </si>
  <si>
    <t>INFORMATIVO HECHOS Y VOCES</t>
  </si>
  <si>
    <t>SC 9452</t>
  </si>
  <si>
    <t>SC 9125</t>
  </si>
  <si>
    <t>SC 9112</t>
  </si>
  <si>
    <t>OLIMPICA STEREO-RADIO TIEMPO</t>
  </si>
  <si>
    <t>SC 9132</t>
  </si>
  <si>
    <t>SC 9131</t>
  </si>
  <si>
    <t>SC 9187</t>
  </si>
  <si>
    <t>OLIMPICA STEREO-RADIO TIEMPO-MIX</t>
  </si>
  <si>
    <t>SC 9186</t>
  </si>
  <si>
    <t>SC 9293</t>
  </si>
  <si>
    <t>OLIMPICA STEREO</t>
  </si>
  <si>
    <t>SC 9342</t>
  </si>
  <si>
    <t>SC 9380</t>
  </si>
  <si>
    <t>SC 9473</t>
  </si>
  <si>
    <t>SC 9537</t>
  </si>
  <si>
    <t>OLIMPICA STEREO - MIX</t>
  </si>
  <si>
    <t>SC 9567</t>
  </si>
  <si>
    <t>SC 9563</t>
  </si>
  <si>
    <t>SC 9569</t>
  </si>
  <si>
    <t>SC 9592</t>
  </si>
  <si>
    <t>RADIO TIEMPO -  MIX</t>
  </si>
  <si>
    <t>SC 9575</t>
  </si>
  <si>
    <t>OLIMPICA STEREO Y MIX</t>
  </si>
  <si>
    <t>SC 9226</t>
  </si>
  <si>
    <t>PEREZ BERRIO CESAR JOSE</t>
  </si>
  <si>
    <t>EN TERTULIA</t>
  </si>
  <si>
    <t>SC 9442</t>
  </si>
  <si>
    <t>SC 9144</t>
  </si>
  <si>
    <t>POSADA MARTINEZ ALBEIRO DE JESUS</t>
  </si>
  <si>
    <t>ALERTA CUIDADANA</t>
  </si>
  <si>
    <t>SC 9403</t>
  </si>
  <si>
    <t>SC 9164</t>
  </si>
  <si>
    <t>POSADA URIBE LUIS FERNANDO</t>
  </si>
  <si>
    <t>AQUI ENTRE NOS</t>
  </si>
  <si>
    <t>SC 9289</t>
  </si>
  <si>
    <t>SC 9419</t>
  </si>
  <si>
    <t>SC 9177</t>
  </si>
  <si>
    <t>PUERTA PUERTA CARLOS MARIO</t>
  </si>
  <si>
    <t>MENSAJES Y REPORTAJES</t>
  </si>
  <si>
    <t>SC 9424</t>
  </si>
  <si>
    <t>SC 9268</t>
  </si>
  <si>
    <t>QUALITY MANAGER GROUP S.A.S.</t>
  </si>
  <si>
    <t>MERCADEO CON VOS</t>
  </si>
  <si>
    <t>SC 9255</t>
  </si>
  <si>
    <t>QUEVEDO HERNÁNDEZ JOHN</t>
  </si>
  <si>
    <t>CADENA RADIAL AUTENTICA</t>
  </si>
  <si>
    <t>SC 9434</t>
  </si>
  <si>
    <t>SC 9202</t>
  </si>
  <si>
    <t>QUICENO QUICENO MARGARITA MARIA</t>
  </si>
  <si>
    <t>PERFILES</t>
  </si>
  <si>
    <t>SC 9486</t>
  </si>
  <si>
    <t>SC 9232</t>
  </si>
  <si>
    <t>QUIROZ QUIROZ ANSELMO DEL CRISTO</t>
  </si>
  <si>
    <t>LA VOZ DE LAS LIGAS</t>
  </si>
  <si>
    <t>SC 9451</t>
  </si>
  <si>
    <t>SC 9110</t>
  </si>
  <si>
    <t>DIFERENTES EMISORAS EN RCN</t>
  </si>
  <si>
    <t>SC 9188</t>
  </si>
  <si>
    <t>RCN EL SOL - LA FM - RADIO UNO - CRISTAL - LA MEGA</t>
  </si>
  <si>
    <t>SC 9254</t>
  </si>
  <si>
    <t>SC 9253</t>
  </si>
  <si>
    <t>SC 9340</t>
  </si>
  <si>
    <t>CLASICO RCN</t>
  </si>
  <si>
    <t>SC 9339</t>
  </si>
  <si>
    <t>SC 9343</t>
  </si>
  <si>
    <t>RCN EL SOL - RADIO CRISTAL</t>
  </si>
  <si>
    <t>SC 9381</t>
  </si>
  <si>
    <t>RCN RADIO CRISTAL</t>
  </si>
  <si>
    <t>SC 9394</t>
  </si>
  <si>
    <t>SC 9523</t>
  </si>
  <si>
    <t>RCN LA FM</t>
  </si>
  <si>
    <t>SC 9544</t>
  </si>
  <si>
    <t>SC 9543</t>
  </si>
  <si>
    <t>RCN EL SOL - RADIO UNO - CRISTAL - RADIO PAISA</t>
  </si>
  <si>
    <t>SC 9550</t>
  </si>
  <si>
    <t>SC 9555</t>
  </si>
  <si>
    <t>RCN RADIO UNO - RADIO PAISA</t>
  </si>
  <si>
    <t>SC 9577</t>
  </si>
  <si>
    <t>CRISTAL- LA MEGA- LA FM</t>
  </si>
  <si>
    <t>SC 9570</t>
  </si>
  <si>
    <t>SC 9586</t>
  </si>
  <si>
    <t>SC 9165</t>
  </si>
  <si>
    <t>RESTREPO MAYO LUISA FERNANDA</t>
  </si>
  <si>
    <t>VISION ANTIOQUIA</t>
  </si>
  <si>
    <t>SC 9421</t>
  </si>
  <si>
    <t>SC 9211</t>
  </si>
  <si>
    <t>RESTREPO MUÑETONES MARIA DEL ROSARIO DE FATIMA</t>
  </si>
  <si>
    <t>MAGAZIN NOCTURNO</t>
  </si>
  <si>
    <t>SC 9435</t>
  </si>
  <si>
    <t>SC 9176</t>
  </si>
  <si>
    <t>RIOS CALDERON JOSE ENRIQUE</t>
  </si>
  <si>
    <t>NOTICIERO ECONOMICO ANTIOQUEÑO</t>
  </si>
  <si>
    <t>SC 9185</t>
  </si>
  <si>
    <t>ROMAN CORDOBA JAIME ALBERTO</t>
  </si>
  <si>
    <t>CIUDAD GLOBAL</t>
  </si>
  <si>
    <t>SC 9485</t>
  </si>
  <si>
    <t>SC 9195</t>
  </si>
  <si>
    <t>RUIZ GONZALEZ NICOLAS DE JESUS</t>
  </si>
  <si>
    <t>MOMENTO EMPRENDEDOR</t>
  </si>
  <si>
    <t>SC 9430</t>
  </si>
  <si>
    <t>SC 9150</t>
  </si>
  <si>
    <t>SIERRA LOPEZ JUAN CARLOS</t>
  </si>
  <si>
    <t>SOLO PARA MUJERES</t>
  </si>
  <si>
    <t>SC 9410</t>
  </si>
  <si>
    <t>SC 9182</t>
  </si>
  <si>
    <t>SISTEMA SONORO DE COLOMBIA S.A.S</t>
  </si>
  <si>
    <t>NOTICIERO DE LA RAZA</t>
  </si>
  <si>
    <t>SC 9181</t>
  </si>
  <si>
    <t>DEPORTES DE LA RAZA</t>
  </si>
  <si>
    <t>SC 9180</t>
  </si>
  <si>
    <t>ATENCION ANTIOQUIA</t>
  </si>
  <si>
    <t>SC 9183</t>
  </si>
  <si>
    <t>GRANDES VALORES DEL TANGO</t>
  </si>
  <si>
    <t>SC 9384</t>
  </si>
  <si>
    <t>GUASCA FM</t>
  </si>
  <si>
    <t>SC 9429</t>
  </si>
  <si>
    <t>SC 9428</t>
  </si>
  <si>
    <t>SC 9427</t>
  </si>
  <si>
    <t>SC 9466</t>
  </si>
  <si>
    <t>SC 9549</t>
  </si>
  <si>
    <t>SC 9580</t>
  </si>
  <si>
    <t>SC 9220</t>
  </si>
  <si>
    <t>SOCIEDAD INFORMATIVA RADIAL LTDA</t>
  </si>
  <si>
    <t>RADIO PERIODICO CLARIN</t>
  </si>
  <si>
    <t>SC 9437</t>
  </si>
  <si>
    <t>SC 9166</t>
  </si>
  <si>
    <t>TOBON SALDARRIAGA MARGARITA MARIA</t>
  </si>
  <si>
    <t>EN PERSPECTIVA</t>
  </si>
  <si>
    <t>SC 9465</t>
  </si>
  <si>
    <t>SC 9230</t>
  </si>
  <si>
    <t>UNIVERSIDAD PONTIFICIA BOLIVARIANA</t>
  </si>
  <si>
    <t>RADIO BOLIVARIANA</t>
  </si>
  <si>
    <t>SC 9448</t>
  </si>
  <si>
    <t>SC 9200</t>
  </si>
  <si>
    <t>VASQUEZ CASTRILLON FELIPE ALBERTO</t>
  </si>
  <si>
    <t>DIALOGO ABIERTO</t>
  </si>
  <si>
    <t>SC 9149</t>
  </si>
  <si>
    <t>VASQUEZ GOMEZ CARMEN MARIA</t>
  </si>
  <si>
    <t>HOLA MEDELLIN</t>
  </si>
  <si>
    <t>SC 9257</t>
  </si>
  <si>
    <t>VELÁSQUEZ GUERRA GUSTAVO DE JESÚS</t>
  </si>
  <si>
    <t>ONDAS Y HORIZONTES</t>
  </si>
  <si>
    <t>SC 9470</t>
  </si>
  <si>
    <t>SC 9204</t>
  </si>
  <si>
    <t>VELÁSQUEZ RAMÍREZ ALFREDO DE JESÚS</t>
  </si>
  <si>
    <t>ESPECIALES PERIODISTICOS</t>
  </si>
  <si>
    <t>SC 9471</t>
  </si>
  <si>
    <t>SC 9221</t>
  </si>
  <si>
    <t>VELÁSQUEZ YEPES LUIS JAVIER</t>
  </si>
  <si>
    <t>ASI VA ANTIOQUIA</t>
  </si>
  <si>
    <t>SC 9514</t>
  </si>
  <si>
    <t>SC 9199</t>
  </si>
  <si>
    <t>VELOZA TORRES PEDRO AUGUSTO</t>
  </si>
  <si>
    <t>RPW INTERNACIONAL</t>
  </si>
  <si>
    <t>SC 9370</t>
  </si>
  <si>
    <t>SC 9432</t>
  </si>
  <si>
    <t>SC 9521</t>
  </si>
  <si>
    <t>SC 9157</t>
  </si>
  <si>
    <t>WOLFF CORREA JORGE LUIS</t>
  </si>
  <si>
    <t>ESTA ES MI TIERRA</t>
  </si>
  <si>
    <t>SC 9454</t>
  </si>
  <si>
    <t>SC 9213</t>
  </si>
  <si>
    <t>ZULUAGA HENAO GLORIA INES</t>
  </si>
  <si>
    <t>CONEXION LOCAL</t>
  </si>
  <si>
    <t>SC 9436</t>
  </si>
  <si>
    <t>SC 9219</t>
  </si>
  <si>
    <t>CARO MAYA GONZALO</t>
  </si>
  <si>
    <t>REVISTA</t>
  </si>
  <si>
    <t>REVISTA EL PELLIZCO</t>
  </si>
  <si>
    <t>SC 9603</t>
  </si>
  <si>
    <t>SC 9604</t>
  </si>
  <si>
    <t>SC 9481</t>
  </si>
  <si>
    <t>TM PROGRAMACION</t>
  </si>
  <si>
    <t>PRODUCCION Y POSPRODUCCION VIDEO</t>
  </si>
  <si>
    <t>TRAFIC</t>
  </si>
  <si>
    <t>SC 9610</t>
  </si>
  <si>
    <t>PRODUCCION AUDIOVISUAL</t>
  </si>
  <si>
    <t>CAMBIO LIMITE DE VELOCIDAD CRA 64 C</t>
  </si>
  <si>
    <t>SC 9613</t>
  </si>
  <si>
    <t>PRODUCCION VIDEOS</t>
  </si>
  <si>
    <t>ODS</t>
  </si>
  <si>
    <t>SC 9263</t>
  </si>
  <si>
    <t>ASOCIACION COMUNITARIA DE TELEVISION TELEBOYACA</t>
  </si>
  <si>
    <t>TV PAUTA</t>
  </si>
  <si>
    <t>TELEBOYACA</t>
  </si>
  <si>
    <t>SC 9142</t>
  </si>
  <si>
    <t>SC 9161</t>
  </si>
  <si>
    <t>SC 9352</t>
  </si>
  <si>
    <t>CODIFICACION PROMO</t>
  </si>
  <si>
    <t>SC 9478</t>
  </si>
  <si>
    <t>SC 9450</t>
  </si>
  <si>
    <t>LOS INFORMANTES</t>
  </si>
  <si>
    <t>SC 9445</t>
  </si>
  <si>
    <t>SC 9501</t>
  </si>
  <si>
    <t>SC 9500</t>
  </si>
  <si>
    <t>SC 9559</t>
  </si>
  <si>
    <t>SC 9587</t>
  </si>
  <si>
    <t>SC 9207</t>
  </si>
  <si>
    <t>CARDONA VASQUEZ ROMAN DE DIOS</t>
  </si>
  <si>
    <t>ANTIOQUIA TV</t>
  </si>
  <si>
    <t>SC 9547</t>
  </si>
  <si>
    <t>SC 9120</t>
  </si>
  <si>
    <t>FUNDACION ORGANIZACION VID</t>
  </si>
  <si>
    <t>TELEVID</t>
  </si>
  <si>
    <t>SC 9119</t>
  </si>
  <si>
    <t>SC 9174</t>
  </si>
  <si>
    <t>SC 9292</t>
  </si>
  <si>
    <t>SC 9458</t>
  </si>
  <si>
    <t>SC 9519</t>
  </si>
  <si>
    <t>SC 9400</t>
  </si>
  <si>
    <t>SC 9228</t>
  </si>
  <si>
    <t>HURTADO OCHOA JUAN CARLOS</t>
  </si>
  <si>
    <t>GRAN CIUDAD</t>
  </si>
  <si>
    <t>SC 9209</t>
  </si>
  <si>
    <t>JAC PRODUCCIONES SAS</t>
  </si>
  <si>
    <t>PROGRAMACION HABITUAL DE CNC</t>
  </si>
  <si>
    <t>SC 9214</t>
  </si>
  <si>
    <t>LLANO VILLA JORGE ALEJANDRO</t>
  </si>
  <si>
    <t>NOTICIERO AQUI MEDELLIN</t>
  </si>
  <si>
    <t>SC 9552</t>
  </si>
  <si>
    <t>SC 9322</t>
  </si>
  <si>
    <t>NTC NACIONAL DE TELEVISION Y COMUNICACIONES S.A.</t>
  </si>
  <si>
    <t>NOTICIAS UNO</t>
  </si>
  <si>
    <t>SC 9320</t>
  </si>
  <si>
    <t>SC 9349</t>
  </si>
  <si>
    <t>SC 9447</t>
  </si>
  <si>
    <t>SC 9526</t>
  </si>
  <si>
    <t>SC 9121</t>
  </si>
  <si>
    <t>PRODUCCIONES COSMOVISION SA</t>
  </si>
  <si>
    <t>NOS COGIO LA NOCHE</t>
  </si>
  <si>
    <t>SC 9122</t>
  </si>
  <si>
    <t>SC 9175</t>
  </si>
  <si>
    <t>SC 9291</t>
  </si>
  <si>
    <t>SC 9353</t>
  </si>
  <si>
    <t>SC 9499</t>
  </si>
  <si>
    <t>SC 9464</t>
  </si>
  <si>
    <t>SC 9598</t>
  </si>
  <si>
    <t>VELOCIDAD 64C</t>
  </si>
  <si>
    <t>SC 9593</t>
  </si>
  <si>
    <t>COSMOVISION</t>
  </si>
  <si>
    <t>SC 9124</t>
  </si>
  <si>
    <t>SC 9123</t>
  </si>
  <si>
    <t>SC 9129</t>
  </si>
  <si>
    <t>SC 9173</t>
  </si>
  <si>
    <t>SC 9172</t>
  </si>
  <si>
    <t>SC 9286</t>
  </si>
  <si>
    <t>SC 9345</t>
  </si>
  <si>
    <t>SC 9385</t>
  </si>
  <si>
    <t>SC 9399</t>
  </si>
  <si>
    <t>SC 9468</t>
  </si>
  <si>
    <t>SC 9443</t>
  </si>
  <si>
    <t>SC 9502</t>
  </si>
  <si>
    <t>SC 9503</t>
  </si>
  <si>
    <t>SC 9566</t>
  </si>
  <si>
    <t>SC 9596</t>
  </si>
  <si>
    <t>SC 9581</t>
  </si>
  <si>
    <t>SC 9152</t>
  </si>
  <si>
    <t>NOTICIAS RCN NOCHE</t>
  </si>
  <si>
    <t>REACTIVACIÓN</t>
  </si>
  <si>
    <t>SC 9351</t>
  </si>
  <si>
    <t>NOTICIAS RCN Y VUELTA A COLOMBIA FM</t>
  </si>
  <si>
    <t>SC 9446</t>
  </si>
  <si>
    <t>SC 9548</t>
  </si>
  <si>
    <t>SCITECH MEDIA S.A.S</t>
  </si>
  <si>
    <t>NEGOCIOS EN TU MUNDO</t>
  </si>
  <si>
    <t>SC 9116</t>
  </si>
  <si>
    <t>SOCIEDAD TELEVISIÓN DE ANTIOQUIA LTDA TELE ANTIOQUIA</t>
  </si>
  <si>
    <t>TELEANTIOQUIA</t>
  </si>
  <si>
    <t>SC 9115</t>
  </si>
  <si>
    <t>SC 9171</t>
  </si>
  <si>
    <t>SC 9170</t>
  </si>
  <si>
    <t>SC 9287</t>
  </si>
  <si>
    <t>TELEANTIOQUIA NOTICIAS</t>
  </si>
  <si>
    <t>SC 9346</t>
  </si>
  <si>
    <t>SC 9444</t>
  </si>
  <si>
    <t>SC 9518</t>
  </si>
  <si>
    <t>SC 9528</t>
  </si>
  <si>
    <t>SC 9561</t>
  </si>
  <si>
    <t>SC 9601</t>
  </si>
  <si>
    <t>SC 9583</t>
  </si>
  <si>
    <t>SC 9118</t>
  </si>
  <si>
    <t>NOTICIAS TELEMEDELLIN</t>
  </si>
  <si>
    <t>SC 9117</t>
  </si>
  <si>
    <t>SC 9252</t>
  </si>
  <si>
    <t>DIFERENTES PROGRAMAS</t>
  </si>
  <si>
    <t>SC 9290</t>
  </si>
  <si>
    <t>NOTICIAS TELEMEDELLIN MEDIO DIA</t>
  </si>
  <si>
    <t>SC 9476</t>
  </si>
  <si>
    <t>SC 9462</t>
  </si>
  <si>
    <t>SC 9558</t>
  </si>
  <si>
    <t>NOTICIAS TELEMEDELLIN MEDIODIA</t>
  </si>
  <si>
    <t>SC 9599</t>
  </si>
  <si>
    <t>NOTICIAS TELEMEDELLIN Y VIEJOTECA</t>
  </si>
  <si>
    <t>SC 9582</t>
  </si>
  <si>
    <t>NOTICIAS TELEMEDELLIN Y MONOLOGOS</t>
  </si>
  <si>
    <t>SC 9614</t>
  </si>
  <si>
    <t>NOTICIAS TELEMEDELLIN Y PROGRAMACION HABITUAL</t>
  </si>
  <si>
    <t>SC 9618</t>
  </si>
  <si>
    <t>SC 9389</t>
  </si>
  <si>
    <t>CORPORACIÓN COLOMBIANA DE CICLISMO Y SUS MODALIDADES</t>
  </si>
  <si>
    <t>VINCULACIóN</t>
  </si>
  <si>
    <t>RUTA MEDELLIN 2020</t>
  </si>
  <si>
    <t>RUTA MEDELLÍN EL 22 DE NOVIEMBRE CON</t>
  </si>
  <si>
    <t>SC 9309</t>
  </si>
  <si>
    <t>CORPORACIÓN SUEÑOS DE LIBERTAD LA ONCE RADIO</t>
  </si>
  <si>
    <t>WEB</t>
  </si>
  <si>
    <t>LA ONCE RADIO</t>
  </si>
  <si>
    <t>SC 9321</t>
  </si>
  <si>
    <t>FUNDACION SUMAPAX COLECTIVO DE COMUNICACION COMUNITARIA</t>
  </si>
  <si>
    <t>CONTACTO 10 FM</t>
  </si>
  <si>
    <t>SC 9479</t>
  </si>
  <si>
    <t>MILENIA DIGITAL SAS</t>
  </si>
  <si>
    <t>ENVIO DE MENSAJES</t>
  </si>
  <si>
    <t>FORTALECIMIENTO EMPRESARIAL EMPLEO</t>
  </si>
  <si>
    <t>SC 9595</t>
  </si>
  <si>
    <t>ENVIOS MASIVOS</t>
  </si>
  <si>
    <t>SC 9608</t>
  </si>
  <si>
    <t>SC 9109</t>
  </si>
  <si>
    <t>ZOOM VIDEO COMMUNICATIONS</t>
  </si>
  <si>
    <t>WEBINAR ZOOM OCTUBRE</t>
  </si>
  <si>
    <t>WEBINAR ALCALDIA OCTUBRE</t>
  </si>
  <si>
    <t>SC 9306</t>
  </si>
  <si>
    <t>MONTOYA CASTRO JEFERSON ARTURO</t>
  </si>
  <si>
    <t>MOVIMIENTO URBANO</t>
  </si>
  <si>
    <t>SC 9283</t>
  </si>
  <si>
    <t>INFORME  
CONTRATO  4600087343-2020
SECRETARIA DE  COMUNICACIONES</t>
  </si>
  <si>
    <t>Fecha Inicio</t>
  </si>
  <si>
    <t>Fecha Finalización</t>
  </si>
  <si>
    <t xml:space="preserve">Privada </t>
  </si>
  <si>
    <t xml:space="preserve"> PRIVADA</t>
  </si>
  <si>
    <t>SECRETARÍA</t>
  </si>
  <si>
    <t>ADICIONES</t>
  </si>
  <si>
    <t xml:space="preserve">RECURSOS A ADMINISTRAR
</t>
  </si>
  <si>
    <t>GASTOS FINANCIEROS</t>
  </si>
  <si>
    <t>HONORARIOS ANTES DE IVA</t>
  </si>
  <si>
    <t>DPTO DE PLANEACIÓN</t>
  </si>
  <si>
    <t>TOTALES</t>
  </si>
  <si>
    <t>VALOR INCIAL CONTRATO</t>
  </si>
  <si>
    <t>TOTAL CONTRATO</t>
  </si>
  <si>
    <t>RECURSOS A ADMINISTRAR</t>
  </si>
  <si>
    <t>TOTAL EJECUTADO</t>
  </si>
  <si>
    <t>DATOS CONTRATO 4600084659-2020</t>
  </si>
  <si>
    <t xml:space="preserve">Ejecución Contrato 4600084659-2020
</t>
  </si>
  <si>
    <t>SC 8663</t>
  </si>
  <si>
    <t>ADVANCED MEDIA S.A.S</t>
  </si>
  <si>
    <t>SC 8434</t>
  </si>
  <si>
    <t>SC 8224</t>
  </si>
  <si>
    <t>TODELAR LA X</t>
  </si>
  <si>
    <t>CORONAVIRUS</t>
  </si>
  <si>
    <t>SC 8157</t>
  </si>
  <si>
    <t>SC 8102</t>
  </si>
  <si>
    <t>CORONAVIRUS FASE 2</t>
  </si>
  <si>
    <t>SC 8101</t>
  </si>
  <si>
    <t>SC 8086</t>
  </si>
  <si>
    <t>SC 8947</t>
  </si>
  <si>
    <t>SC 8676</t>
  </si>
  <si>
    <t>SC 8531</t>
  </si>
  <si>
    <t>SC 8424</t>
  </si>
  <si>
    <t>SC 8163</t>
  </si>
  <si>
    <t>SC 8948</t>
  </si>
  <si>
    <t>SC 8714</t>
  </si>
  <si>
    <t>SC 8425</t>
  </si>
  <si>
    <t>SC 8249</t>
  </si>
  <si>
    <t>SC 8820</t>
  </si>
  <si>
    <t>SC 8329</t>
  </si>
  <si>
    <t>SC 8328</t>
  </si>
  <si>
    <t>SC 8327</t>
  </si>
  <si>
    <t>SC 8325</t>
  </si>
  <si>
    <t>SC 8324</t>
  </si>
  <si>
    <t>SC 9011</t>
  </si>
  <si>
    <t>SC 8897</t>
  </si>
  <si>
    <t>SC 8735</t>
  </si>
  <si>
    <t>SC 8394</t>
  </si>
  <si>
    <t>SC 8238</t>
  </si>
  <si>
    <t>SC 9032</t>
  </si>
  <si>
    <t>SC 8892</t>
  </si>
  <si>
    <t>SC 8646</t>
  </si>
  <si>
    <t>SC 8517</t>
  </si>
  <si>
    <t>SC 8409</t>
  </si>
  <si>
    <t>SC 8151</t>
  </si>
  <si>
    <t>SC 8900</t>
  </si>
  <si>
    <t>SC 8650</t>
  </si>
  <si>
    <t>SC 8525</t>
  </si>
  <si>
    <t>SC 8430</t>
  </si>
  <si>
    <t>SC 8153</t>
  </si>
  <si>
    <t>SC 8939</t>
  </si>
  <si>
    <t>SC 8669</t>
  </si>
  <si>
    <t>SC 8999</t>
  </si>
  <si>
    <t>SC 8970</t>
  </si>
  <si>
    <t>SC 8644</t>
  </si>
  <si>
    <t>SC 8515</t>
  </si>
  <si>
    <t>SC 8385</t>
  </si>
  <si>
    <t>SC 8207</t>
  </si>
  <si>
    <t>SC 8903</t>
  </si>
  <si>
    <t>SC 8681</t>
  </si>
  <si>
    <t>SC 8501</t>
  </si>
  <si>
    <t>SC 8412</t>
  </si>
  <si>
    <t>SC 8168</t>
  </si>
  <si>
    <t>SC 8898</t>
  </si>
  <si>
    <t>SC 8680</t>
  </si>
  <si>
    <t>SC 8540</t>
  </si>
  <si>
    <t>SC 8396</t>
  </si>
  <si>
    <t>SC 8248</t>
  </si>
  <si>
    <t>SC 9010</t>
  </si>
  <si>
    <t>SC 8799</t>
  </si>
  <si>
    <t>SC 8678</t>
  </si>
  <si>
    <t>SC 8480</t>
  </si>
  <si>
    <t>SC 8387</t>
  </si>
  <si>
    <t>SC 8933</t>
  </si>
  <si>
    <t>SC 8439</t>
  </si>
  <si>
    <t>SC 8287</t>
  </si>
  <si>
    <t>SC 9051</t>
  </si>
  <si>
    <t>SC 8870</t>
  </si>
  <si>
    <t>WWW.TELEBOYACA.COM.CO</t>
  </si>
  <si>
    <t>PAUTA DIFERENCIAL MAICC</t>
  </si>
  <si>
    <t>SC 8790</t>
  </si>
  <si>
    <t>SC 8634</t>
  </si>
  <si>
    <t>SC 8847</t>
  </si>
  <si>
    <t>ASOCIACIÓN PALCO PROFESIONALES AL SERVICIO DE LA COMUNIDAD</t>
  </si>
  <si>
    <t>LA ESQUINA DE LA RADIO</t>
  </si>
  <si>
    <t>SC 8726</t>
  </si>
  <si>
    <t>SC 8596</t>
  </si>
  <si>
    <t>SC 8365</t>
  </si>
  <si>
    <t>CORONAVIRUS ABRIL - MAYO</t>
  </si>
  <si>
    <t>SC 8297</t>
  </si>
  <si>
    <t>DECLARACIONES HACIENDA</t>
  </si>
  <si>
    <t>SC 8842</t>
  </si>
  <si>
    <t>www.canalzona6tv.com</t>
  </si>
  <si>
    <t>SC 8779</t>
  </si>
  <si>
    <t>SC 8591</t>
  </si>
  <si>
    <t>SC 8372</t>
  </si>
  <si>
    <t>SC 8053</t>
  </si>
  <si>
    <t>PLAN DE DESARROLLO PRIMERA FASE</t>
  </si>
  <si>
    <t>SC 8887</t>
  </si>
  <si>
    <t>INSTITUCIONAL</t>
  </si>
  <si>
    <t>SC 8860</t>
  </si>
  <si>
    <t>SC 8715</t>
  </si>
  <si>
    <t>SC 8602</t>
  </si>
  <si>
    <t>SC 8190</t>
  </si>
  <si>
    <t>SC 8189</t>
  </si>
  <si>
    <t>SC 8188</t>
  </si>
  <si>
    <t>SC 8872</t>
  </si>
  <si>
    <t>BEDOYA CHAVERRA ANTONIO MARIA</t>
  </si>
  <si>
    <t>www.lavozdeloscorregimientos.com</t>
  </si>
  <si>
    <t>SC 8792</t>
  </si>
  <si>
    <t>SC 8606</t>
  </si>
  <si>
    <t>SC 8961</t>
  </si>
  <si>
    <t>SC 8706</t>
  </si>
  <si>
    <t>SC 8520</t>
  </si>
  <si>
    <t>SC 8379</t>
  </si>
  <si>
    <t>SC 8178</t>
  </si>
  <si>
    <t>SC 9017</t>
  </si>
  <si>
    <t>SC 8467</t>
  </si>
  <si>
    <t>SC 8247</t>
  </si>
  <si>
    <t>SC 8990</t>
  </si>
  <si>
    <t>SC 8711</t>
  </si>
  <si>
    <t>SC 8577</t>
  </si>
  <si>
    <t>SC 8495</t>
  </si>
  <si>
    <t>SC 8893</t>
  </si>
  <si>
    <t>SC 8769</t>
  </si>
  <si>
    <t>SC 8576</t>
  </si>
  <si>
    <t>SC 8391</t>
  </si>
  <si>
    <t>SC 8289</t>
  </si>
  <si>
    <t>SC 8392</t>
  </si>
  <si>
    <t>CAMARA DE COMERCIO DE MEDELLIN PARA ANTIOQUIA</t>
  </si>
  <si>
    <t>SC 8210</t>
  </si>
  <si>
    <t>SC 8907</t>
  </si>
  <si>
    <t>CANO AGUIRRE DUBER ARLEY</t>
  </si>
  <si>
    <t>EN OTRO ANGULO</t>
  </si>
  <si>
    <t>SC 8707</t>
  </si>
  <si>
    <t>SC 8516</t>
  </si>
  <si>
    <t>SC 8943</t>
  </si>
  <si>
    <t>SC 8717</t>
  </si>
  <si>
    <t>SC 8466</t>
  </si>
  <si>
    <t>SC 8250</t>
  </si>
  <si>
    <t>SC 9015</t>
  </si>
  <si>
    <t>SC 9014</t>
  </si>
  <si>
    <t>SC 9004</t>
  </si>
  <si>
    <t>SC 8855</t>
  </si>
  <si>
    <t>SC 8809</t>
  </si>
  <si>
    <t>SC 8806</t>
  </si>
  <si>
    <t>CARACOL BESAME</t>
  </si>
  <si>
    <t>COVID JULIO - AGOSTO</t>
  </si>
  <si>
    <t>SC 8755</t>
  </si>
  <si>
    <t>SC 8710</t>
  </si>
  <si>
    <t>SC 8610</t>
  </si>
  <si>
    <t>MEDELLIN CONECTA</t>
  </si>
  <si>
    <t>SC 8581</t>
  </si>
  <si>
    <t>CONCURSO MUJERES JOVENES TALENTO</t>
  </si>
  <si>
    <t>SC 8564</t>
  </si>
  <si>
    <t>YO CUIDO A MEDELLIN</t>
  </si>
  <si>
    <t>SC 8551</t>
  </si>
  <si>
    <t>SC 8494</t>
  </si>
  <si>
    <t>SC 8462</t>
  </si>
  <si>
    <t>FORO DIGITAL MUJER</t>
  </si>
  <si>
    <t>MUJERES</t>
  </si>
  <si>
    <t>SC 8350</t>
  </si>
  <si>
    <t>SC 8348</t>
  </si>
  <si>
    <t>CARACOL BASICA 90 3 FM LOCAL</t>
  </si>
  <si>
    <t>SC 8333</t>
  </si>
  <si>
    <t>CARACOL BESAME - OXIGENO - TROPICANA</t>
  </si>
  <si>
    <t>SC 8330</t>
  </si>
  <si>
    <t>SC 8311</t>
  </si>
  <si>
    <t>TROPICANA</t>
  </si>
  <si>
    <t>DIA DE LA NIÑEZ</t>
  </si>
  <si>
    <t>SC 8309</t>
  </si>
  <si>
    <t>SC 8295</t>
  </si>
  <si>
    <t>SC 8268</t>
  </si>
  <si>
    <t>SC 8267</t>
  </si>
  <si>
    <t>SC 8260</t>
  </si>
  <si>
    <t>SC 8252</t>
  </si>
  <si>
    <t>SC 8237</t>
  </si>
  <si>
    <t>BESAME</t>
  </si>
  <si>
    <t>DONATON</t>
  </si>
  <si>
    <t>SC 8222</t>
  </si>
  <si>
    <t>SC 8149</t>
  </si>
  <si>
    <t>SC 8141</t>
  </si>
  <si>
    <t>TWITTER LA W</t>
  </si>
  <si>
    <t>SC 8140</t>
  </si>
  <si>
    <t>SC 8104</t>
  </si>
  <si>
    <t>LA W</t>
  </si>
  <si>
    <t>SC 8103</t>
  </si>
  <si>
    <t>SC 8100</t>
  </si>
  <si>
    <t>SC 8099</t>
  </si>
  <si>
    <t>SC 8093</t>
  </si>
  <si>
    <t>SC 8092</t>
  </si>
  <si>
    <t>SC 8080</t>
  </si>
  <si>
    <t>INDUSTRIA Y COMERCIO</t>
  </si>
  <si>
    <t>SC 8070</t>
  </si>
  <si>
    <t>SC 8066</t>
  </si>
  <si>
    <t>SC 8056</t>
  </si>
  <si>
    <t>SC 8007</t>
  </si>
  <si>
    <t>SC 8006</t>
  </si>
  <si>
    <t>CARACOL 90.3 FM</t>
  </si>
  <si>
    <t>SC 8837</t>
  </si>
  <si>
    <t>NOTICIAS CARACOL YOUTUBE Y SEÑAL EN VIVO</t>
  </si>
  <si>
    <t>CLINICA 80</t>
  </si>
  <si>
    <t>SC 8774</t>
  </si>
  <si>
    <t>BLU  RADIO NACIONAL</t>
  </si>
  <si>
    <t>SC 8773</t>
  </si>
  <si>
    <t>SC 8625</t>
  </si>
  <si>
    <t>SC 8565</t>
  </si>
  <si>
    <t>SC 8555</t>
  </si>
  <si>
    <t>SC 8349</t>
  </si>
  <si>
    <t>NOTICIAS CARACOL 7 00 PM</t>
  </si>
  <si>
    <t>SC 8345</t>
  </si>
  <si>
    <t>SC 8335</t>
  </si>
  <si>
    <t>SC 8334</t>
  </si>
  <si>
    <t>SC 8305</t>
  </si>
  <si>
    <t>CODIFICACION MATERIAL</t>
  </si>
  <si>
    <t>SC 8304</t>
  </si>
  <si>
    <t>SC 8294</t>
  </si>
  <si>
    <t>SC 8278</t>
  </si>
  <si>
    <t>SC 8277</t>
  </si>
  <si>
    <t>SC 8276</t>
  </si>
  <si>
    <t>MERIDIANO BLU LOCAL</t>
  </si>
  <si>
    <t>SC 8275</t>
  </si>
  <si>
    <t>SC 8263</t>
  </si>
  <si>
    <t>SC 8262</t>
  </si>
  <si>
    <t>SC 8223</t>
  </si>
  <si>
    <t>MAÑANAS BLU - CORTE LOCAL</t>
  </si>
  <si>
    <t>SC 8121</t>
  </si>
  <si>
    <t>SC 8120</t>
  </si>
  <si>
    <t>SC 8107</t>
  </si>
  <si>
    <t>SC 8106</t>
  </si>
  <si>
    <t>SC 8105</t>
  </si>
  <si>
    <t>SC 8094</t>
  </si>
  <si>
    <t>SC 8083</t>
  </si>
  <si>
    <t>SC 8082</t>
  </si>
  <si>
    <t>SC 8079</t>
  </si>
  <si>
    <t>SC 8901</t>
  </si>
  <si>
    <t>SC 8719</t>
  </si>
  <si>
    <t>SC 8431</t>
  </si>
  <si>
    <t>SC 8206</t>
  </si>
  <si>
    <t>SC 8935</t>
  </si>
  <si>
    <t>SC 8699</t>
  </si>
  <si>
    <t>SC 8423</t>
  </si>
  <si>
    <t>SC 8204</t>
  </si>
  <si>
    <t>SC 9021</t>
  </si>
  <si>
    <t>SC 8991</t>
  </si>
  <si>
    <t>SC 8775</t>
  </si>
  <si>
    <t>SC 8191</t>
  </si>
  <si>
    <t>SC 8308</t>
  </si>
  <si>
    <t>CORONAVIRUS- MEDIDAS</t>
  </si>
  <si>
    <t>SC 8292</t>
  </si>
  <si>
    <t>PORTAFOLIO</t>
  </si>
  <si>
    <t>CORONAVIRUS MEDIDAS</t>
  </si>
  <si>
    <t>SC 8175</t>
  </si>
  <si>
    <t>EL TIEMPO</t>
  </si>
  <si>
    <t>SISEPUEDE - CORONAVIRUS</t>
  </si>
  <si>
    <t>SC 8061</t>
  </si>
  <si>
    <t>ADN</t>
  </si>
  <si>
    <t>SC 8038</t>
  </si>
  <si>
    <t>SC 8911</t>
  </si>
  <si>
    <t>SC 8654</t>
  </si>
  <si>
    <t>SC 8528</t>
  </si>
  <si>
    <t>SC 8399</t>
  </si>
  <si>
    <t>SC 8212</t>
  </si>
  <si>
    <t>SC 9063</t>
  </si>
  <si>
    <t>INSTITUCIONAL ALCALDIA DE MEDELLÍN</t>
  </si>
  <si>
    <t>SC 8886</t>
  </si>
  <si>
    <t>ESTUDIO DE PERCEPCION SEPTIEMBRE</t>
  </si>
  <si>
    <t>SC 8885</t>
  </si>
  <si>
    <t>ESTUDIO DE PERCEPCION AGOSTO</t>
  </si>
  <si>
    <t>SC 8234</t>
  </si>
  <si>
    <t>ESTUDIO DE PERCEPCION JULIO</t>
  </si>
  <si>
    <t>SC 8233</t>
  </si>
  <si>
    <t>ESTUDIO DE PERCEPCION JUNIO</t>
  </si>
  <si>
    <t>SC 8232</t>
  </si>
  <si>
    <t>ESTUDIO DE PERCEPCION MAYO</t>
  </si>
  <si>
    <t>SC 8231</t>
  </si>
  <si>
    <t>ESTUDIO DE PERCEPCION ABRIL</t>
  </si>
  <si>
    <t>SC 8230</t>
  </si>
  <si>
    <t>ESTUDIO DE PERCEPCIÓN</t>
  </si>
  <si>
    <t>SC 8187</t>
  </si>
  <si>
    <t>ESTUDIO DE COYUNTURA</t>
  </si>
  <si>
    <t>SC 9049</t>
  </si>
  <si>
    <t>CIRCULO DE PERIODISTAS Y COMUNICADORES SOCIALES DE ANTIOQUIA</t>
  </si>
  <si>
    <t>PERIODICO EPICENTRO</t>
  </si>
  <si>
    <t>SC 8880</t>
  </si>
  <si>
    <t>www.cipantioquia.org</t>
  </si>
  <si>
    <t>SC 8828</t>
  </si>
  <si>
    <t>XXX PREMIOS CIPA EXCELENCIA PERIODISTICA</t>
  </si>
  <si>
    <t>SC 8751</t>
  </si>
  <si>
    <t>SC 8611</t>
  </si>
  <si>
    <t>SC 8366</t>
  </si>
  <si>
    <t>SC 8364</t>
  </si>
  <si>
    <t>www.antioquiacritica.com</t>
  </si>
  <si>
    <t>SC 8957</t>
  </si>
  <si>
    <t>DIFERENTES PROGRAMAS EN MUNERA EASTMAN</t>
  </si>
  <si>
    <t>SC 8737</t>
  </si>
  <si>
    <t>SC 8562</t>
  </si>
  <si>
    <t>SC 8375</t>
  </si>
  <si>
    <t>SC 8177</t>
  </si>
  <si>
    <t>SC 8836</t>
  </si>
  <si>
    <t>CONTENIDOS DIGITALES K SAS</t>
  </si>
  <si>
    <t>KIENYKE</t>
  </si>
  <si>
    <t>SC 8878</t>
  </si>
  <si>
    <t>www.coravision.tv</t>
  </si>
  <si>
    <t>SC 8794</t>
  </si>
  <si>
    <t>SC 8619</t>
  </si>
  <si>
    <t>SC 8863</t>
  </si>
  <si>
    <t>www.asercomunitaria.org</t>
  </si>
  <si>
    <t>SC 8784</t>
  </si>
  <si>
    <t>SC 8622</t>
  </si>
  <si>
    <t>SC 8362</t>
  </si>
  <si>
    <t>SC 8879</t>
  </si>
  <si>
    <t>CORPO.RED DE TECNOLOGIAS DE LA INFORMACIÓN Y LA COMUNICACIÓN</t>
  </si>
  <si>
    <t>www.sanantoniodeprado.co</t>
  </si>
  <si>
    <t>SC 8750</t>
  </si>
  <si>
    <t>SC 8609</t>
  </si>
  <si>
    <t>SC 8051</t>
  </si>
  <si>
    <t>WWW.CORTIC.CO</t>
  </si>
  <si>
    <t>SC 8361</t>
  </si>
  <si>
    <t>CORPORACION 4BITS</t>
  </si>
  <si>
    <t>www.4bitsradio.com</t>
  </si>
  <si>
    <t>SC 8477</t>
  </si>
  <si>
    <t>CORPORACION CENTRO DE ANALISIS Y ENTRENAMIENTO POLITICO</t>
  </si>
  <si>
    <t>REVISTA ESTADO</t>
  </si>
  <si>
    <t>SC 8841</t>
  </si>
  <si>
    <t>www.centropolismedellin.com</t>
  </si>
  <si>
    <t>SC 8720</t>
  </si>
  <si>
    <t>SC 8590</t>
  </si>
  <si>
    <t>SC 8368</t>
  </si>
  <si>
    <t>SC 9050</t>
  </si>
  <si>
    <t>SC 8843</t>
  </si>
  <si>
    <t>WWW.COMUNICANDOBELEN.COM</t>
  </si>
  <si>
    <t>SC 8780</t>
  </si>
  <si>
    <t>SC 8592</t>
  </si>
  <si>
    <t>SC 8373</t>
  </si>
  <si>
    <t>SC 8864</t>
  </si>
  <si>
    <t>CORPORACION CONVIVAMOS</t>
  </si>
  <si>
    <t>www.convivamos.org</t>
  </si>
  <si>
    <t>SC 8785</t>
  </si>
  <si>
    <t>SC 8623</t>
  </si>
  <si>
    <t>SC 8359</t>
  </si>
  <si>
    <t>SC 8871</t>
  </si>
  <si>
    <t>CORPORACIÓN CULTURAL CIUDAD FRECUENCIA</t>
  </si>
  <si>
    <t>www.ciudad-frecuencia.blogspot.com</t>
  </si>
  <si>
    <t>SC 8791</t>
  </si>
  <si>
    <t>SC 8605</t>
  </si>
  <si>
    <t>SC 8848</t>
  </si>
  <si>
    <t>www.corporacionkinesica.com</t>
  </si>
  <si>
    <t>SC 8728</t>
  </si>
  <si>
    <t>SC 8597</t>
  </si>
  <si>
    <t>SC 8054</t>
  </si>
  <si>
    <t>SC 8946</t>
  </si>
  <si>
    <t>SC 8673</t>
  </si>
  <si>
    <t>SC 8509</t>
  </si>
  <si>
    <t>SC 8449</t>
  </si>
  <si>
    <t>SC 8203</t>
  </si>
  <si>
    <t>SC 8873</t>
  </si>
  <si>
    <t>SC 8793</t>
  </si>
  <si>
    <t>SC 8607</t>
  </si>
  <si>
    <t>SC 8363</t>
  </si>
  <si>
    <t>SC 8293</t>
  </si>
  <si>
    <t>Declaraciones Hacienda</t>
  </si>
  <si>
    <t>SC 8862</t>
  </si>
  <si>
    <t>www.comunapopular.org</t>
  </si>
  <si>
    <t>SC 8811</t>
  </si>
  <si>
    <t>SC 8601</t>
  </si>
  <si>
    <t>SC 8849</t>
  </si>
  <si>
    <t>www.lapupila.co</t>
  </si>
  <si>
    <t>SC 8729</t>
  </si>
  <si>
    <t>SC 8598</t>
  </si>
  <si>
    <t>SC 8052</t>
  </si>
  <si>
    <t>SC 8846</t>
  </si>
  <si>
    <t>www.mascomunicacion.org</t>
  </si>
  <si>
    <t>SC 8723</t>
  </si>
  <si>
    <t>SC 8595</t>
  </si>
  <si>
    <t>SC 8980</t>
  </si>
  <si>
    <t>PRODUCCION CUÑAS</t>
  </si>
  <si>
    <t>TODO VA A ESTAR BIEN</t>
  </si>
  <si>
    <t>SC 8826</t>
  </si>
  <si>
    <t>PIEZA SONORA</t>
  </si>
  <si>
    <t>POSPRODUCCIÓN JINGLE</t>
  </si>
  <si>
    <t>SC 8743</t>
  </si>
  <si>
    <t>PRODUCCIÓN JINGLE</t>
  </si>
  <si>
    <t>SC 8575</t>
  </si>
  <si>
    <t>CUÑAS</t>
  </si>
  <si>
    <t>SC 8548</t>
  </si>
  <si>
    <t>PREPRODUCCIÓN JINGLE</t>
  </si>
  <si>
    <t>SC 8261</t>
  </si>
  <si>
    <t>CUÑA</t>
  </si>
  <si>
    <t>DECLARACION IND Y COM HACIENDA</t>
  </si>
  <si>
    <t>SC 8254</t>
  </si>
  <si>
    <t>GRABACION CUÑAS</t>
  </si>
  <si>
    <t>CORONAVIRUS CUÑAS 2</t>
  </si>
  <si>
    <t>SC 8073</t>
  </si>
  <si>
    <t>SC 8037</t>
  </si>
  <si>
    <t>PLAN DE DESARROLLO</t>
  </si>
  <si>
    <t>SC 8840</t>
  </si>
  <si>
    <t>CORPORACIÓN MUNDO URBANO</t>
  </si>
  <si>
    <t>www.habitantesiete.com</t>
  </si>
  <si>
    <t>SC 8778</t>
  </si>
  <si>
    <t>SC 8589</t>
  </si>
  <si>
    <t>PAUTA DIFERENCIA MAICC</t>
  </si>
  <si>
    <t>SC 8055</t>
  </si>
  <si>
    <t>www.mundourbano.com.co</t>
  </si>
  <si>
    <t>SC 9033</t>
  </si>
  <si>
    <t>REACTIVACIÓN ECONOMICA</t>
  </si>
  <si>
    <t>SC 8742</t>
  </si>
  <si>
    <t>SUBSIDIOS DE VIVIENDA - MATRICULA CERO</t>
  </si>
  <si>
    <t>SC 8303</t>
  </si>
  <si>
    <t>SC 8243</t>
  </si>
  <si>
    <t>PLAN MIL Y ENTREGA AYUDAS</t>
  </si>
  <si>
    <t>SC 8369</t>
  </si>
  <si>
    <t>CORPORACIÓN PARA EL DESARROLLO SIGLO XXI</t>
  </si>
  <si>
    <t>www.comunicacionsiglo2.wixsite.com</t>
  </si>
  <si>
    <t>SC 8866</t>
  </si>
  <si>
    <t>www.presencia15.com</t>
  </si>
  <si>
    <t>SC 8787</t>
  </si>
  <si>
    <t>SC 8633</t>
  </si>
  <si>
    <t>SC 9040</t>
  </si>
  <si>
    <t>CORPORACION RADIAL DE PRADO - CORPRADO</t>
  </si>
  <si>
    <t>FRECUENCIA STEREO</t>
  </si>
  <si>
    <t>SC 8845</t>
  </si>
  <si>
    <t>SC 8781</t>
  </si>
  <si>
    <t>SC 8374</t>
  </si>
  <si>
    <t>SC 8296</t>
  </si>
  <si>
    <t>SC 8865</t>
  </si>
  <si>
    <t>SC 8786</t>
  </si>
  <si>
    <t>SC 8603</t>
  </si>
  <si>
    <t>SC 9047</t>
  </si>
  <si>
    <t>CORPORACION RED ENTRE MONTAÑAS</t>
  </si>
  <si>
    <t>www.redmontes.com.co</t>
  </si>
  <si>
    <t>SC 8782</t>
  </si>
  <si>
    <t>WWW.REDMONTES.COM.CO</t>
  </si>
  <si>
    <t>SC 8921</t>
  </si>
  <si>
    <t>SC 8404</t>
  </si>
  <si>
    <t>SC 8240</t>
  </si>
  <si>
    <t>SC 8868</t>
  </si>
  <si>
    <t>CORPORACION SOCIAL Y CULTURAL FALCON COMUNA DOS</t>
  </si>
  <si>
    <t>www.comunidadaldiac2.blogspot.com</t>
  </si>
  <si>
    <t>SC 8788</t>
  </si>
  <si>
    <t>SC 8624</t>
  </si>
  <si>
    <t>SC 8360</t>
  </si>
  <si>
    <t>comunidadaldiac2.blogspot.com</t>
  </si>
  <si>
    <t>CORONAVIRUS ABRIL MAYO</t>
  </si>
  <si>
    <t>SC 8371</t>
  </si>
  <si>
    <t>CORPORACIÓN SOLUCIONES INTEGRALES EN COMUNICACIONES</t>
  </si>
  <si>
    <t>www.micomunaguayabal.org</t>
  </si>
  <si>
    <t>SC 9041</t>
  </si>
  <si>
    <t>WWW.LAONCERADIO.COM</t>
  </si>
  <si>
    <t>SC 8724</t>
  </si>
  <si>
    <t>www.laonceradio.com</t>
  </si>
  <si>
    <t>SC 8631</t>
  </si>
  <si>
    <t>SC 8850</t>
  </si>
  <si>
    <t>lacuartaestacion.radiostreaming123.com</t>
  </si>
  <si>
    <t>SC 8730</t>
  </si>
  <si>
    <t>SC 8599</t>
  </si>
  <si>
    <t>SC 8906</t>
  </si>
  <si>
    <t>SC 8682</t>
  </si>
  <si>
    <t>SC 8569</t>
  </si>
  <si>
    <t>SC 8457</t>
  </si>
  <si>
    <t>SC 8468</t>
  </si>
  <si>
    <t>CREATING BUSINESS S.A.S</t>
  </si>
  <si>
    <t>CULTURA AMARILLA</t>
  </si>
  <si>
    <t>SC 8288</t>
  </si>
  <si>
    <t>SC 8917</t>
  </si>
  <si>
    <t>DUQUE DUQUE MARIO DE JESÚS</t>
  </si>
  <si>
    <t>MARIO DEPORTES</t>
  </si>
  <si>
    <t>SC 8657</t>
  </si>
  <si>
    <t>SC 8613</t>
  </si>
  <si>
    <t>SC 8433</t>
  </si>
  <si>
    <t>SC 8156</t>
  </si>
  <si>
    <t>SC 8899</t>
  </si>
  <si>
    <t>SC 8649</t>
  </si>
  <si>
    <t>SC 8563</t>
  </si>
  <si>
    <t>SC 8429</t>
  </si>
  <si>
    <t>SC 8152</t>
  </si>
  <si>
    <t>SC 8459</t>
  </si>
  <si>
    <t>EDUCACION</t>
  </si>
  <si>
    <t>SC 8995</t>
  </si>
  <si>
    <t>SC 8695</t>
  </si>
  <si>
    <t>SC 8538</t>
  </si>
  <si>
    <t>SC 8514</t>
  </si>
  <si>
    <t>EL COLOMBIANO FACEBOOK</t>
  </si>
  <si>
    <t>SC 8461</t>
  </si>
  <si>
    <t>SC 8352</t>
  </si>
  <si>
    <t>CORONAVIRUS ABRIL- MAYO</t>
  </si>
  <si>
    <t>SC 8351</t>
  </si>
  <si>
    <t>SC 8302</t>
  </si>
  <si>
    <t>SC 8137</t>
  </si>
  <si>
    <t>FACEBOOK  QHUBO</t>
  </si>
  <si>
    <t>SC 8136</t>
  </si>
  <si>
    <t>SC 8135</t>
  </si>
  <si>
    <t>EL COLOMBIANO.COM</t>
  </si>
  <si>
    <t>SC 8062</t>
  </si>
  <si>
    <t>SC 8019</t>
  </si>
  <si>
    <t>EL COLOMBIANO</t>
  </si>
  <si>
    <t>SC 8014</t>
  </si>
  <si>
    <t>SC 8012</t>
  </si>
  <si>
    <t>SC 8904</t>
  </si>
  <si>
    <t>SC 8652</t>
  </si>
  <si>
    <t>SC 8526</t>
  </si>
  <si>
    <t>SC 8398</t>
  </si>
  <si>
    <t>SC 8198</t>
  </si>
  <si>
    <t>SC 8905</t>
  </si>
  <si>
    <t>SC 8651</t>
  </si>
  <si>
    <t>SC 8527</t>
  </si>
  <si>
    <t>SC 8432</t>
  </si>
  <si>
    <t>SC 8154</t>
  </si>
  <si>
    <t>SC 8241</t>
  </si>
  <si>
    <t>ESTRADA QUINTERO JUAN CAMILO</t>
  </si>
  <si>
    <t>EL MIRADOR DE ANTIOQUIA</t>
  </si>
  <si>
    <t>SC 9042</t>
  </si>
  <si>
    <t>WWW.MIBUENOSAIRESMEDELLIN.COM</t>
  </si>
  <si>
    <t>SC 8727</t>
  </si>
  <si>
    <t>www.mibuenosairesmedellin.com</t>
  </si>
  <si>
    <t>SC 8632</t>
  </si>
  <si>
    <t>SC 8567</t>
  </si>
  <si>
    <t>SC 8554</t>
  </si>
  <si>
    <t>SC 8314</t>
  </si>
  <si>
    <t>SC 8300</t>
  </si>
  <si>
    <t>SC 8299</t>
  </si>
  <si>
    <t>SC 8259</t>
  </si>
  <si>
    <t>CORONAVIRUS 13-26</t>
  </si>
  <si>
    <t>SC 8197</t>
  </si>
  <si>
    <t>SC 8992</t>
  </si>
  <si>
    <t>SC 8679</t>
  </si>
  <si>
    <t>SC 8559</t>
  </si>
  <si>
    <t>SC 8395</t>
  </si>
  <si>
    <t>SC 8239</t>
  </si>
  <si>
    <t>SC 8356</t>
  </si>
  <si>
    <t>FUNDACION LAS DOS ORILLAS</t>
  </si>
  <si>
    <t>LAS DOS ORILLAS</t>
  </si>
  <si>
    <t>SC 9008</t>
  </si>
  <si>
    <t>COVID - INSTITUCIONAL</t>
  </si>
  <si>
    <t>SC 8985</t>
  </si>
  <si>
    <t>SC 8344</t>
  </si>
  <si>
    <t>SC 8343</t>
  </si>
  <si>
    <t>SC 8123</t>
  </si>
  <si>
    <t>SC 8090</t>
  </si>
  <si>
    <t>SC 8869</t>
  </si>
  <si>
    <t>WWW.CONTACTO10.FM</t>
  </si>
  <si>
    <t>SC 8789</t>
  </si>
  <si>
    <t>SC 8604</t>
  </si>
  <si>
    <t>SC 8367</t>
  </si>
  <si>
    <t>SC 8989</t>
  </si>
  <si>
    <t>SC 9025</t>
  </si>
  <si>
    <t>SC 8765</t>
  </si>
  <si>
    <t>SC 8535</t>
  </si>
  <si>
    <t>SC 8918</t>
  </si>
  <si>
    <t>SC 8659</t>
  </si>
  <si>
    <t>SC 8529</t>
  </si>
  <si>
    <t>SC 8402</t>
  </si>
  <si>
    <t>SC 8200</t>
  </si>
  <si>
    <t>SC 8937</t>
  </si>
  <si>
    <t>SC 8736</t>
  </si>
  <si>
    <t>SC 8616</t>
  </si>
  <si>
    <t>SC 8474</t>
  </si>
  <si>
    <t>SC 8179</t>
  </si>
  <si>
    <t>SC 8997</t>
  </si>
  <si>
    <t>SC 8708</t>
  </si>
  <si>
    <t>SC 8547</t>
  </si>
  <si>
    <t>SC 8463</t>
  </si>
  <si>
    <t>SC 8253</t>
  </si>
  <si>
    <t>SC 8928</t>
  </si>
  <si>
    <t>SC 8664</t>
  </si>
  <si>
    <t>SC 8530</t>
  </si>
  <si>
    <t>SC 8417</t>
  </si>
  <si>
    <t>SC 8159</t>
  </si>
  <si>
    <t>SC 8445</t>
  </si>
  <si>
    <t>GOMEZ DOMINGUEZ JOSE NAPOLEON LETAMENDI</t>
  </si>
  <si>
    <t>www.santaelenaonline.com</t>
  </si>
  <si>
    <t>SC 8408</t>
  </si>
  <si>
    <t>GOMEZ MUNERA ALEJANDRA</t>
  </si>
  <si>
    <t>SINTESIS</t>
  </si>
  <si>
    <t>SC 8209</t>
  </si>
  <si>
    <t>SC 8934</t>
  </si>
  <si>
    <t>SC 8697</t>
  </si>
  <si>
    <t>OCTAVIO PRENSA</t>
  </si>
  <si>
    <t>SC 8536</t>
  </si>
  <si>
    <t>SC 8953</t>
  </si>
  <si>
    <t>SC 8797</t>
  </si>
  <si>
    <t>SC 8951</t>
  </si>
  <si>
    <t>SC 8703</t>
  </si>
  <si>
    <t>SC 8496</t>
  </si>
  <si>
    <t>SC 8165</t>
  </si>
  <si>
    <t>SC 8949</t>
  </si>
  <si>
    <t>SC 8796</t>
  </si>
  <si>
    <t>SC 8702</t>
  </si>
  <si>
    <t>SC 8491</t>
  </si>
  <si>
    <t>SC 8426</t>
  </si>
  <si>
    <t>SC 8195</t>
  </si>
  <si>
    <t>SC 8493</t>
  </si>
  <si>
    <t>GRUPO MEDIA DIGITAL SAS</t>
  </si>
  <si>
    <t>FACEBOOK Y TWITTER</t>
  </si>
  <si>
    <t>SC 8488</t>
  </si>
  <si>
    <t>REDES SOCIALES</t>
  </si>
  <si>
    <t>SC 8476</t>
  </si>
  <si>
    <t>SC 8475</t>
  </si>
  <si>
    <t>SC 8460</t>
  </si>
  <si>
    <t>MEDELLIN ME CUIDA</t>
  </si>
  <si>
    <t>SC 8458</t>
  </si>
  <si>
    <t>SC 8455</t>
  </si>
  <si>
    <t>SC 8428</t>
  </si>
  <si>
    <t>MEDELLIN ME CUIDA Y OTRAS REF</t>
  </si>
  <si>
    <t>SC 8406</t>
  </si>
  <si>
    <t>SC 8341</t>
  </si>
  <si>
    <t>MEDELLIN ME CUIDA Y AYUDAS</t>
  </si>
  <si>
    <t>SC 8340</t>
  </si>
  <si>
    <t>ENTREGA AYUDAS</t>
  </si>
  <si>
    <t>SC 8339</t>
  </si>
  <si>
    <t>ENTREGAS AYUDAS</t>
  </si>
  <si>
    <t>SC 8336</t>
  </si>
  <si>
    <t>SC 8317</t>
  </si>
  <si>
    <t>SC 8312</t>
  </si>
  <si>
    <t>SC 8220</t>
  </si>
  <si>
    <t>SC 8181</t>
  </si>
  <si>
    <t>PAZHAREMOSENLACASA</t>
  </si>
  <si>
    <t>SC 8148</t>
  </si>
  <si>
    <t>CUIDADOS EN CASA ALBERGUE</t>
  </si>
  <si>
    <t>SC 8147</t>
  </si>
  <si>
    <t>SC 8146</t>
  </si>
  <si>
    <t>FACEBOOK  TWITTER INSTAGRAM</t>
  </si>
  <si>
    <t>SERVICIOS PUBLICOS</t>
  </si>
  <si>
    <t>SC 8145</t>
  </si>
  <si>
    <t>RED DISPLAY DE GOOGLE</t>
  </si>
  <si>
    <t>AMPLIACION FECHAS CALENDARIO</t>
  </si>
  <si>
    <t>SC 8144</t>
  </si>
  <si>
    <t>SC 8091</t>
  </si>
  <si>
    <t>SC 8078</t>
  </si>
  <si>
    <t>METRO LIGERO DE LA 80</t>
  </si>
  <si>
    <t>SC 8068</t>
  </si>
  <si>
    <t>SC 8060</t>
  </si>
  <si>
    <t>SC 8059</t>
  </si>
  <si>
    <t>CALIDAD DEL AIRE</t>
  </si>
  <si>
    <t>SC 8057</t>
  </si>
  <si>
    <t>REFUERZO IMPUESTO PREDIAL</t>
  </si>
  <si>
    <t>SC 8049</t>
  </si>
  <si>
    <t>EXPLOSIVOS UNIVERSIDADES</t>
  </si>
  <si>
    <t>SC 8035</t>
  </si>
  <si>
    <t>BATALLÓN FUERZA URBANA</t>
  </si>
  <si>
    <t>SC 8033</t>
  </si>
  <si>
    <t>MONOS</t>
  </si>
  <si>
    <t>SC 8020</t>
  </si>
  <si>
    <t>SC 8182</t>
  </si>
  <si>
    <t>GRUPO VIDEOBASE S.A.S</t>
  </si>
  <si>
    <t>OPERADOR BTL</t>
  </si>
  <si>
    <t>VIDEO</t>
  </si>
  <si>
    <t>SC 8909</t>
  </si>
  <si>
    <t>GUERRA GOMEZ FANNY PATRICIA</t>
  </si>
  <si>
    <t>VIVA LA VIDA</t>
  </si>
  <si>
    <t>SC 8683</t>
  </si>
  <si>
    <t>SC 8570</t>
  </si>
  <si>
    <t>SC 8533</t>
  </si>
  <si>
    <t>SC 8481</t>
  </si>
  <si>
    <t>SC 8410</t>
  </si>
  <si>
    <t>SC 8952</t>
  </si>
  <si>
    <t>SC 8704</t>
  </si>
  <si>
    <t>SC 8522</t>
  </si>
  <si>
    <t>SC 8384</t>
  </si>
  <si>
    <t>SC 8166</t>
  </si>
  <si>
    <t>SC 8884</t>
  </si>
  <si>
    <t>ESTUDIO SEPTIEMBRE</t>
  </si>
  <si>
    <t>SC 8819</t>
  </si>
  <si>
    <t>ESTUDIO AGOSTO</t>
  </si>
  <si>
    <t>SC 8186</t>
  </si>
  <si>
    <t>ESTUDIO JULIO</t>
  </si>
  <si>
    <t>ESTUDIO PERCEPCION</t>
  </si>
  <si>
    <t>SC 8185</t>
  </si>
  <si>
    <t>ESTUDIO JUNIO</t>
  </si>
  <si>
    <t>SC 8184</t>
  </si>
  <si>
    <t>ESTUDIO MAYO</t>
  </si>
  <si>
    <t>SC 8183</t>
  </si>
  <si>
    <t>ESTUDIO ABRIL</t>
  </si>
  <si>
    <t>SC 8027</t>
  </si>
  <si>
    <t>ESTUDIO MARZO</t>
  </si>
  <si>
    <t>SC 8021</t>
  </si>
  <si>
    <t>ESTUDIO FEBRERO</t>
  </si>
  <si>
    <t>SC 8936</t>
  </si>
  <si>
    <t>SC 8771</t>
  </si>
  <si>
    <t>SC 8574</t>
  </si>
  <si>
    <t>SC 8471</t>
  </si>
  <si>
    <t>SC 8291</t>
  </si>
  <si>
    <t>SC 8926</t>
  </si>
  <si>
    <t>SC 8690</t>
  </si>
  <si>
    <t>SC 8549</t>
  </si>
  <si>
    <t>SC 8505</t>
  </si>
  <si>
    <t>SC 8453</t>
  </si>
  <si>
    <t>SC 8171</t>
  </si>
  <si>
    <t>SC 8895</t>
  </si>
  <si>
    <t>SC 8734</t>
  </si>
  <si>
    <t>SC 8614</t>
  </si>
  <si>
    <t>SC 8955</t>
  </si>
  <si>
    <t>SC 8960</t>
  </si>
  <si>
    <t>SC 8675</t>
  </si>
  <si>
    <t>SC 8510</t>
  </si>
  <si>
    <t>SC 8378</t>
  </si>
  <si>
    <t>SC 8377</t>
  </si>
  <si>
    <t>SC 8242</t>
  </si>
  <si>
    <t>SC 9028</t>
  </si>
  <si>
    <t>SC 8534</t>
  </si>
  <si>
    <t>SC 8844</t>
  </si>
  <si>
    <t>www.noticiasn60.com</t>
  </si>
  <si>
    <t>SC 8721</t>
  </si>
  <si>
    <t>SC 8593</t>
  </si>
  <si>
    <t>SC 9003</t>
  </si>
  <si>
    <t>SC 8962</t>
  </si>
  <si>
    <t>SC 8499</t>
  </si>
  <si>
    <t>SC 8941</t>
  </si>
  <si>
    <t>SC 8716</t>
  </si>
  <si>
    <t>SC 8489</t>
  </si>
  <si>
    <t>SC 8382</t>
  </si>
  <si>
    <t>SC 8161</t>
  </si>
  <si>
    <t>SC 8573</t>
  </si>
  <si>
    <t>LONDOÑO PASOS PASTOR</t>
  </si>
  <si>
    <t>PASTOR LONDOÑO INFORMA</t>
  </si>
  <si>
    <t>SC 8422</t>
  </si>
  <si>
    <t>SC 8217</t>
  </si>
  <si>
    <t>SC 8908</t>
  </si>
  <si>
    <t>SC 8835</t>
  </si>
  <si>
    <t>SC 8653</t>
  </si>
  <si>
    <t>SC 8541</t>
  </si>
  <si>
    <t>SC 8454</t>
  </si>
  <si>
    <t>SC 8913</t>
  </si>
  <si>
    <t>SC 8658</t>
  </si>
  <si>
    <t>SC 8560</t>
  </si>
  <si>
    <t>SC 8400</t>
  </si>
  <si>
    <t>SC 8199</t>
  </si>
  <si>
    <t>SC 8890</t>
  </si>
  <si>
    <t>SC 8642</t>
  </si>
  <si>
    <t>SC 8479</t>
  </si>
  <si>
    <t>SC 8407</t>
  </si>
  <si>
    <t>AVE MARIA ANTIOQUIA</t>
  </si>
  <si>
    <t>SC 8196</t>
  </si>
  <si>
    <t>SC 8397</t>
  </si>
  <si>
    <t>MANRIQUE PRECIADO HERNANDO</t>
  </si>
  <si>
    <t>VOZ Y VOTO</t>
  </si>
  <si>
    <t>SC 8211</t>
  </si>
  <si>
    <t>SC 8875</t>
  </si>
  <si>
    <t>MARIN BETANCUR JUAN FERNANDO</t>
  </si>
  <si>
    <t>www.vopaleson.com</t>
  </si>
  <si>
    <t>SC 8874</t>
  </si>
  <si>
    <t>WWW.VOPALESON.COM</t>
  </si>
  <si>
    <t>SC 8635</t>
  </si>
  <si>
    <t>SC 9020</t>
  </si>
  <si>
    <t>WWW.PLANETASOSTENIBLE.CO</t>
  </si>
  <si>
    <t>SC 8772</t>
  </si>
  <si>
    <t>SC 8910</t>
  </si>
  <si>
    <t>SC 8748</t>
  </si>
  <si>
    <t>SC 8502</t>
  </si>
  <si>
    <t>SC 8446</t>
  </si>
  <si>
    <t>SC 8169</t>
  </si>
  <si>
    <t>SC 8930</t>
  </si>
  <si>
    <t>SC 8666</t>
  </si>
  <si>
    <t>SC 8500</t>
  </si>
  <si>
    <t>SC 8420</t>
  </si>
  <si>
    <t>SC 8194</t>
  </si>
  <si>
    <t>SC 8833</t>
  </si>
  <si>
    <t>SC 8832</t>
  </si>
  <si>
    <t>SC 8513</t>
  </si>
  <si>
    <t>SC 9026</t>
  </si>
  <si>
    <t>INSTITUCIONAL ALACALDIA DE MEDELLÍN</t>
  </si>
  <si>
    <t>SC 8825</t>
  </si>
  <si>
    <t>SC 8638</t>
  </si>
  <si>
    <t>MATRICULA 0</t>
  </si>
  <si>
    <t>SC 8133</t>
  </si>
  <si>
    <t>SC 8119</t>
  </si>
  <si>
    <t>SC 8117</t>
  </si>
  <si>
    <t>SC 8096</t>
  </si>
  <si>
    <t>SC 8063</t>
  </si>
  <si>
    <t>SC 8016</t>
  </si>
  <si>
    <t>SC 8015</t>
  </si>
  <si>
    <t>SC 8956</t>
  </si>
  <si>
    <t>SC 8705</t>
  </si>
  <si>
    <t>SC 8561</t>
  </si>
  <si>
    <t>SC 8376</t>
  </si>
  <si>
    <t>SC 8180</t>
  </si>
  <si>
    <t>SC 8959</t>
  </si>
  <si>
    <t>SC 8749</t>
  </si>
  <si>
    <t>SC 8660</t>
  </si>
  <si>
    <t>NARANJO JARAMILLO BLEY JAMINHTON</t>
  </si>
  <si>
    <t>SC 8403</t>
  </si>
  <si>
    <t>SC 8201</t>
  </si>
  <si>
    <t>SC 8557</t>
  </si>
  <si>
    <t>YO CUIDO A MEDELLIN DISTANCIAMENTO SOCIAL</t>
  </si>
  <si>
    <t>SC 8357</t>
  </si>
  <si>
    <t>SC 8310</t>
  </si>
  <si>
    <t>DIA DE LA NIÑEZ MEDIDAS CORONAVIRUS</t>
  </si>
  <si>
    <t>SC 8193</t>
  </si>
  <si>
    <t>SC 8110</t>
  </si>
  <si>
    <t>SC 8966</t>
  </si>
  <si>
    <t>SC 8965</t>
  </si>
  <si>
    <t>SC 8889</t>
  </si>
  <si>
    <t>SC 8758</t>
  </si>
  <si>
    <t>SC 8757</t>
  </si>
  <si>
    <t>SC 8582</t>
  </si>
  <si>
    <t>SC 8566</t>
  </si>
  <si>
    <t>SC 8553</t>
  </si>
  <si>
    <t>OLIMPICA STEREO MIX</t>
  </si>
  <si>
    <t>SC 8347</t>
  </si>
  <si>
    <t>SC 8338</t>
  </si>
  <si>
    <t>OLIMPICA STEREO RADIO TIEMPO Y MIX</t>
  </si>
  <si>
    <t>SC 8337</t>
  </si>
  <si>
    <t>SC 8331</t>
  </si>
  <si>
    <t>SC 8326</t>
  </si>
  <si>
    <t>SC 8313</t>
  </si>
  <si>
    <t>SC 8301</t>
  </si>
  <si>
    <t>SC 8270</t>
  </si>
  <si>
    <t>SC 8269</t>
  </si>
  <si>
    <t>SC 8264</t>
  </si>
  <si>
    <t>SC 8257</t>
  </si>
  <si>
    <t>SC 8235</t>
  </si>
  <si>
    <t>OLIMPICA STEREO  RADIO TIEMPO</t>
  </si>
  <si>
    <t>SC 8229</t>
  </si>
  <si>
    <t>SC 8116</t>
  </si>
  <si>
    <t>SC 8115</t>
  </si>
  <si>
    <t>SC 8087</t>
  </si>
  <si>
    <t>OLIMPICA STEREO - RADIO TIEMPO - MIX</t>
  </si>
  <si>
    <t>SC 8081</t>
  </si>
  <si>
    <t>OLIMPICA STEREO - RADIO TIEMPO</t>
  </si>
  <si>
    <t>SC 8069</t>
  </si>
  <si>
    <t>SC 8065</t>
  </si>
  <si>
    <t>SC 8005</t>
  </si>
  <si>
    <t>SC 8001</t>
  </si>
  <si>
    <t>SC 8996</t>
  </si>
  <si>
    <t>SC 8698</t>
  </si>
  <si>
    <t>SC 8521</t>
  </si>
  <si>
    <t>SC 8383</t>
  </si>
  <si>
    <t>SC 8216</t>
  </si>
  <si>
    <t>SC 9062</t>
  </si>
  <si>
    <t>PRODUCCION DE VIDEOS</t>
  </si>
  <si>
    <t>SC 9027</t>
  </si>
  <si>
    <t>PRODUCCION SERIE WEB</t>
  </si>
  <si>
    <t>SC 8810</t>
  </si>
  <si>
    <t>VIDEOS Y CUÑAS</t>
  </si>
  <si>
    <t>YO CUIDO A MEDELLÍN</t>
  </si>
  <si>
    <t>SC 8641</t>
  </si>
  <si>
    <t>VIDEOS ANIMADOS</t>
  </si>
  <si>
    <t>SC 9000</t>
  </si>
  <si>
    <t>PAREJA MONTOYA LUIS RODRIGO</t>
  </si>
  <si>
    <t>NOTICIAS POR PAREJO</t>
  </si>
  <si>
    <t>SC 8971</t>
  </si>
  <si>
    <t>SC 8645</t>
  </si>
  <si>
    <t>SC 8524</t>
  </si>
  <si>
    <t>SC 8386</t>
  </si>
  <si>
    <t>SC 8208</t>
  </si>
  <si>
    <t>SC 8950</t>
  </si>
  <si>
    <t>SC 8674</t>
  </si>
  <si>
    <t>SC 8492</t>
  </si>
  <si>
    <t>SC 8440</t>
  </si>
  <si>
    <t>SC 8164</t>
  </si>
  <si>
    <t>SC 8546</t>
  </si>
  <si>
    <t>PERIODICO EL MUNDO S.A</t>
  </si>
  <si>
    <t>PERIODICO EL MUNDO</t>
  </si>
  <si>
    <t>PRESUPUESTO DE EDUCACION.</t>
  </si>
  <si>
    <t>SC 8444</t>
  </si>
  <si>
    <t>SC 8139</t>
  </si>
  <si>
    <t>SC 8138</t>
  </si>
  <si>
    <t>SC 8118</t>
  </si>
  <si>
    <t>SC 9044</t>
  </si>
  <si>
    <t>WWW.ELNORORIENTAL.COM</t>
  </si>
  <si>
    <t>SC 8753</t>
  </si>
  <si>
    <t>www.elnororiental.com</t>
  </si>
  <si>
    <t>SC 8733</t>
  </si>
  <si>
    <t>SC 8050</t>
  </si>
  <si>
    <t>SC 8390</t>
  </si>
  <si>
    <t>PLURAL COMUNICACIONES S.A.S</t>
  </si>
  <si>
    <t>NOTICERO</t>
  </si>
  <si>
    <t>SC 8891</t>
  </si>
  <si>
    <t>SC 8643</t>
  </si>
  <si>
    <t>SC 8511</t>
  </si>
  <si>
    <t>SC 8443</t>
  </si>
  <si>
    <t>SC 8150</t>
  </si>
  <si>
    <t>SC 8912</t>
  </si>
  <si>
    <t>SC 8655</t>
  </si>
  <si>
    <t>SC 8615</t>
  </si>
  <si>
    <t>SC 8482</t>
  </si>
  <si>
    <t>SC 8413</t>
  </si>
  <si>
    <t>SC 8155</t>
  </si>
  <si>
    <t>SC 9053</t>
  </si>
  <si>
    <t>EMISORA PRADO VIRTUAL</t>
  </si>
  <si>
    <t>SC 8851</t>
  </si>
  <si>
    <t>www.pradovirutal.com</t>
  </si>
  <si>
    <t>SC 8731</t>
  </si>
  <si>
    <t>SC 8600</t>
  </si>
  <si>
    <t>www.pradovirual.com</t>
  </si>
  <si>
    <t>SC 8984</t>
  </si>
  <si>
    <t>SC 8983</t>
  </si>
  <si>
    <t>SC 8282</t>
  </si>
  <si>
    <t>SC 8281</t>
  </si>
  <si>
    <t>SC 8280</t>
  </si>
  <si>
    <t>SC 8279</t>
  </si>
  <si>
    <t>SC 8125</t>
  </si>
  <si>
    <t>SC 8124</t>
  </si>
  <si>
    <t>SC 8438</t>
  </si>
  <si>
    <t>PRODUCCIONES IBEROAMERICANAS S.A.S.</t>
  </si>
  <si>
    <t>WBEIMAR LO DICE</t>
  </si>
  <si>
    <t>SC 8192</t>
  </si>
  <si>
    <t>SC 9055</t>
  </si>
  <si>
    <t>SEMANA TV</t>
  </si>
  <si>
    <t>SC 9034</t>
  </si>
  <si>
    <t>SC 8498</t>
  </si>
  <si>
    <t>SC 8472</t>
  </si>
  <si>
    <t>SC 8358</t>
  </si>
  <si>
    <t>SEMANA.COM</t>
  </si>
  <si>
    <t>EDUACION VIRTUAL</t>
  </si>
  <si>
    <t>SC 8143</t>
  </si>
  <si>
    <t>VICKY EN SEMANA</t>
  </si>
  <si>
    <t>SC 8142</t>
  </si>
  <si>
    <t>SC 8920</t>
  </si>
  <si>
    <t>SC 8770</t>
  </si>
  <si>
    <t>SC 8662</t>
  </si>
  <si>
    <t>SC 8483</t>
  </si>
  <si>
    <t>SC 8415</t>
  </si>
  <si>
    <t>SC 8176</t>
  </si>
  <si>
    <t>SC 8988</t>
  </si>
  <si>
    <t>MONITOREO DE MEDIOS SEPTIEMBRE</t>
  </si>
  <si>
    <t>SC 8818</t>
  </si>
  <si>
    <t>MONITOREO DE MEDIOS AGOSTO</t>
  </si>
  <si>
    <t>SC 8043</t>
  </si>
  <si>
    <t>MONITOREO DE MEDIOS JULIO</t>
  </si>
  <si>
    <t>SC 8039</t>
  </si>
  <si>
    <t>ANALISIS REPUTACIONAL</t>
  </si>
  <si>
    <t>ANÁLISIS REPUTACIONAL</t>
  </si>
  <si>
    <t>SC 8026</t>
  </si>
  <si>
    <t>MONITOREO DE MEDIOS JUNIO</t>
  </si>
  <si>
    <t>SC 8025</t>
  </si>
  <si>
    <t>MONITOREO DE MEDIOS MAYO</t>
  </si>
  <si>
    <t>SC 8024</t>
  </si>
  <si>
    <t>MONITOREO DE MEDIOS ABRIL</t>
  </si>
  <si>
    <t>SC 8023</t>
  </si>
  <si>
    <t>MONITOREO DE MEDIOS MARZO</t>
  </si>
  <si>
    <t>SC 8022</t>
  </si>
  <si>
    <t>MONITOREO DE MEDIOS FEBRERO</t>
  </si>
  <si>
    <t>SC 8915</t>
  </si>
  <si>
    <t>SC 8684</t>
  </si>
  <si>
    <t>SC 8542</t>
  </si>
  <si>
    <t>SC 8503</t>
  </si>
  <si>
    <t>SC 8401</t>
  </si>
  <si>
    <t>SC 8290</t>
  </si>
  <si>
    <t>SC 9019</t>
  </si>
  <si>
    <t>CUIDADO TOTAL Y REACTIVACION ECONOMICA</t>
  </si>
  <si>
    <t>SC 9018</t>
  </si>
  <si>
    <t>SC 8830</t>
  </si>
  <si>
    <t>SC 8829</t>
  </si>
  <si>
    <t>SC 8764</t>
  </si>
  <si>
    <t>SC 8763</t>
  </si>
  <si>
    <t>SC 8512</t>
  </si>
  <si>
    <t>MEJORAMIENTO DE VIVIENDA</t>
  </si>
  <si>
    <t>SC 8355</t>
  </si>
  <si>
    <t>SC 8354</t>
  </si>
  <si>
    <t>SC 8274</t>
  </si>
  <si>
    <t>SC 8273</t>
  </si>
  <si>
    <t>SC 8272</t>
  </si>
  <si>
    <t>SC 8271</t>
  </si>
  <si>
    <t>SC 8128</t>
  </si>
  <si>
    <t>SC 8127</t>
  </si>
  <si>
    <t>SC 8126</t>
  </si>
  <si>
    <t>SC 8098</t>
  </si>
  <si>
    <t>SC 8076</t>
  </si>
  <si>
    <t>SC 8009</t>
  </si>
  <si>
    <t>SC 8008</t>
  </si>
  <si>
    <t>SC 9001</t>
  </si>
  <si>
    <t>SC 8972</t>
  </si>
  <si>
    <t>SC 8667</t>
  </si>
  <si>
    <t>SC 8572</t>
  </si>
  <si>
    <t>SC 8405</t>
  </si>
  <si>
    <t>SC 8215</t>
  </si>
  <si>
    <t>SC 8931</t>
  </si>
  <si>
    <t>SC 8694</t>
  </si>
  <si>
    <t>SC 8506</t>
  </si>
  <si>
    <t>SC 8421</t>
  </si>
  <si>
    <t>SC 8173</t>
  </si>
  <si>
    <t>SC 8958</t>
  </si>
  <si>
    <t>SC 8969</t>
  </si>
  <si>
    <t>RCN EL SOL - LA FM - RADIO UNO - CRISTAL</t>
  </si>
  <si>
    <t>SC 8968</t>
  </si>
  <si>
    <t>SC 8967</t>
  </si>
  <si>
    <t>SC 8888</t>
  </si>
  <si>
    <t>RCN EL SOL - LA FM - RADIO UNO</t>
  </si>
  <si>
    <t>SC 8808</t>
  </si>
  <si>
    <t>SC 8807</t>
  </si>
  <si>
    <t>SC 8756</t>
  </si>
  <si>
    <t>SC 8586</t>
  </si>
  <si>
    <t>EL SOL RADIO UNO Y LA BASICA</t>
  </si>
  <si>
    <t>SC 8585</t>
  </si>
  <si>
    <t>SC 8584</t>
  </si>
  <si>
    <t>RCN EL SOL</t>
  </si>
  <si>
    <t>SC 8568</t>
  </si>
  <si>
    <t>SC 8552</t>
  </si>
  <si>
    <t>SC 8418</t>
  </si>
  <si>
    <t>RCN LA FM - EL SOL - RADIO CRISTAL</t>
  </si>
  <si>
    <t>SC 8389</t>
  </si>
  <si>
    <t>SC 8388</t>
  </si>
  <si>
    <t>RCN LA RADIO LOCAL</t>
  </si>
  <si>
    <t>SC 8353</t>
  </si>
  <si>
    <t>SC 8346</t>
  </si>
  <si>
    <t>SC 8315</t>
  </si>
  <si>
    <t>RCN LA FM - EL SOL</t>
  </si>
  <si>
    <t>SC 8298</t>
  </si>
  <si>
    <t>SC 8258</t>
  </si>
  <si>
    <t>RCN LA MEGA-ELSOL - CRISTAL</t>
  </si>
  <si>
    <t>SC 8256</t>
  </si>
  <si>
    <t>LA FM</t>
  </si>
  <si>
    <t>SC 8236</t>
  </si>
  <si>
    <t>LA FM Y EL SOL</t>
  </si>
  <si>
    <t>SC 8228</t>
  </si>
  <si>
    <t>SC 8227</t>
  </si>
  <si>
    <t>RCN RADIO CRISTAL-RADIO UNO</t>
  </si>
  <si>
    <t>SC 8226</t>
  </si>
  <si>
    <t>RCN LA MEGA-ELSOL</t>
  </si>
  <si>
    <t>SC 8225</t>
  </si>
  <si>
    <t>SC 8221</t>
  </si>
  <si>
    <t>SC 8114</t>
  </si>
  <si>
    <t>SC 8113</t>
  </si>
  <si>
    <t>SC 8112</t>
  </si>
  <si>
    <t>SC 8111</t>
  </si>
  <si>
    <t>SC 8109</t>
  </si>
  <si>
    <t>SC 8108</t>
  </si>
  <si>
    <t>SC 8095</t>
  </si>
  <si>
    <t>EL SOL</t>
  </si>
  <si>
    <t>SC 8085</t>
  </si>
  <si>
    <t>RCN LA MEGA</t>
  </si>
  <si>
    <t>SC 8084</t>
  </si>
  <si>
    <t>RCN CRISTAL - RADIO UNO - LA RADIO</t>
  </si>
  <si>
    <t>SC 8072</t>
  </si>
  <si>
    <t>LA MEGA</t>
  </si>
  <si>
    <t>SC 8071</t>
  </si>
  <si>
    <t>SC 8067</t>
  </si>
  <si>
    <t>SC 8004</t>
  </si>
  <si>
    <t>SC 8003</t>
  </si>
  <si>
    <t>RCN LA BASICA</t>
  </si>
  <si>
    <t>SC 8002</t>
  </si>
  <si>
    <t>RCN EL SOL - LA  BASICA</t>
  </si>
  <si>
    <t>SC 8883</t>
  </si>
  <si>
    <t>RESTREPO CARVAJAL LAURA PATRICIA</t>
  </si>
  <si>
    <t>www.noticiascomunaseis.worpress.com</t>
  </si>
  <si>
    <t>SC 8821</t>
  </si>
  <si>
    <t>www.noticiascomunaseis.wordpress.com</t>
  </si>
  <si>
    <t>SC 8620</t>
  </si>
  <si>
    <t>SC 8914</t>
  </si>
  <si>
    <t>SC 8656</t>
  </si>
  <si>
    <t>SC 8518</t>
  </si>
  <si>
    <t>SC 8318</t>
  </si>
  <si>
    <t>SC 8938</t>
  </si>
  <si>
    <t>SC 8587</t>
  </si>
  <si>
    <t>SC 8469</t>
  </si>
  <si>
    <t>SC 8286</t>
  </si>
  <si>
    <t>SC 8852</t>
  </si>
  <si>
    <t>REVISTA VIVE AFRO S.A.S.</t>
  </si>
  <si>
    <t>www.revistaviveafro.com</t>
  </si>
  <si>
    <t>SC 8732</t>
  </si>
  <si>
    <t>SC 8618</t>
  </si>
  <si>
    <t>SC 8919</t>
  </si>
  <si>
    <t>SC 8800</t>
  </si>
  <si>
    <t>SC 8661</t>
  </si>
  <si>
    <t>SC 8519</t>
  </si>
  <si>
    <t>SC 8447</t>
  </si>
  <si>
    <t>SC 8246</t>
  </si>
  <si>
    <t>SC 9009</t>
  </si>
  <si>
    <t>RIOS FERNANDEZ ANDRES FELIPE</t>
  </si>
  <si>
    <t>WWW.PORLOSDERECHOSHUMANOS.COM</t>
  </si>
  <si>
    <t>SC 8795</t>
  </si>
  <si>
    <t>SC 8626</t>
  </si>
  <si>
    <t>SC 9043</t>
  </si>
  <si>
    <t>www.viviendosantaelena.co</t>
  </si>
  <si>
    <t>SC 8725</t>
  </si>
  <si>
    <t>SC 8677</t>
  </si>
  <si>
    <t>SC 8588</t>
  </si>
  <si>
    <t>RODRIGUEZ QUIROZ MARIA DEL PILAR</t>
  </si>
  <si>
    <t>SC 8470</t>
  </si>
  <si>
    <t>SC 8285</t>
  </si>
  <si>
    <t>SC 9002</t>
  </si>
  <si>
    <t>SC 8691</t>
  </si>
  <si>
    <t>SC 8543</t>
  </si>
  <si>
    <t>SC 8465</t>
  </si>
  <si>
    <t>SC 8202</t>
  </si>
  <si>
    <t>SC 9046</t>
  </si>
  <si>
    <t>www.comunadoce.word.press.com</t>
  </si>
  <si>
    <t>SC 8927</t>
  </si>
  <si>
    <t>SC 8877</t>
  </si>
  <si>
    <t>www.comundoce.word.press.com</t>
  </si>
  <si>
    <t>SC 8754</t>
  </si>
  <si>
    <t>SC 8718</t>
  </si>
  <si>
    <t>SC 8485</t>
  </si>
  <si>
    <t>SC 8435</t>
  </si>
  <si>
    <t>SC 8158</t>
  </si>
  <si>
    <t>SC 8881</t>
  </si>
  <si>
    <t>www.pobladotv.com</t>
  </si>
  <si>
    <t>SC 8752</t>
  </si>
  <si>
    <t>SC 8612</t>
  </si>
  <si>
    <t>SC 8370</t>
  </si>
  <si>
    <t>SC 8942</t>
  </si>
  <si>
    <t>SC 8700</t>
  </si>
  <si>
    <t>SC 8523</t>
  </si>
  <si>
    <t>SC 8381</t>
  </si>
  <si>
    <t>SC 8245</t>
  </si>
  <si>
    <t>SC 8854</t>
  </si>
  <si>
    <t>SELECTA CONSULTING GROUP S.A.S</t>
  </si>
  <si>
    <t>MONITOREO DE REDES SOCIALES</t>
  </si>
  <si>
    <t>SC 8853</t>
  </si>
  <si>
    <t>SC 8741</t>
  </si>
  <si>
    <t>SC 8556</t>
  </si>
  <si>
    <t>ANALISIS ESTRATEGICO DE REDES SOCIALES</t>
  </si>
  <si>
    <t>SC 8322</t>
  </si>
  <si>
    <t>SC 8320</t>
  </si>
  <si>
    <t>ANALISIS ESTRATEGICO REDES SOCIALES</t>
  </si>
  <si>
    <t>SC 8896</t>
  </si>
  <si>
    <t>SC 8747</t>
  </si>
  <si>
    <t>SC 8964</t>
  </si>
  <si>
    <t>SC 8963</t>
  </si>
  <si>
    <t>SC 8925</t>
  </si>
  <si>
    <t>SC 8924</t>
  </si>
  <si>
    <t>SC 8923</t>
  </si>
  <si>
    <t>SC 8922</t>
  </si>
  <si>
    <t>SC 8689</t>
  </si>
  <si>
    <t>SC 8688</t>
  </si>
  <si>
    <t>SC 8687</t>
  </si>
  <si>
    <t>SC 8686</t>
  </si>
  <si>
    <t>SC 8571</t>
  </si>
  <si>
    <t>SC 8497</t>
  </si>
  <si>
    <t>SC 8452</t>
  </si>
  <si>
    <t>SC 8451</t>
  </si>
  <si>
    <t>SC 8450</t>
  </si>
  <si>
    <t>SC 8316</t>
  </si>
  <si>
    <t>SC 8214</t>
  </si>
  <si>
    <t>SC 8213</t>
  </si>
  <si>
    <t>SC 9065</t>
  </si>
  <si>
    <t>SC 9064</t>
  </si>
  <si>
    <t>SC 9061</t>
  </si>
  <si>
    <t>SC 9060</t>
  </si>
  <si>
    <t>SC 9058</t>
  </si>
  <si>
    <t>SC 9057</t>
  </si>
  <si>
    <t>SC 9056</t>
  </si>
  <si>
    <t>SC 9054</t>
  </si>
  <si>
    <t>SC 9037</t>
  </si>
  <si>
    <t>SC 9036</t>
  </si>
  <si>
    <t>SC 9035</t>
  </si>
  <si>
    <t>SC 9031</t>
  </si>
  <si>
    <t>SC 9030</t>
  </si>
  <si>
    <t>SC 9024</t>
  </si>
  <si>
    <t>SC 9023</t>
  </si>
  <si>
    <t>SC 9022</t>
  </si>
  <si>
    <t>SC 9016</t>
  </si>
  <si>
    <t>SC 9006</t>
  </si>
  <si>
    <t>SC 9005</t>
  </si>
  <si>
    <t>SC 8979</t>
  </si>
  <si>
    <t>SC 8978</t>
  </si>
  <si>
    <t>SC 8977</t>
  </si>
  <si>
    <t>SC 8976</t>
  </si>
  <si>
    <t>SC 8975</t>
  </si>
  <si>
    <t>SC 8974</t>
  </si>
  <si>
    <t>SC 8973</t>
  </si>
  <si>
    <t>SC 8861</t>
  </si>
  <si>
    <t>SC 8859</t>
  </si>
  <si>
    <t>SC 8858</t>
  </si>
  <si>
    <t>SC 8857</t>
  </si>
  <si>
    <t>SC 8856</t>
  </si>
  <si>
    <t>SC 8827</t>
  </si>
  <si>
    <t>SC 8817</t>
  </si>
  <si>
    <t>SC 8816</t>
  </si>
  <si>
    <t>SC 8815</t>
  </si>
  <si>
    <t>SC 8814</t>
  </si>
  <si>
    <t>SC 8813</t>
  </si>
  <si>
    <t>SC 8803</t>
  </si>
  <si>
    <t>SC 8802</t>
  </si>
  <si>
    <t>SC 8801</t>
  </si>
  <si>
    <t>SC 8777</t>
  </si>
  <si>
    <t>SC 8776</t>
  </si>
  <si>
    <t>SC 8768</t>
  </si>
  <si>
    <t>SC 8767</t>
  </si>
  <si>
    <t>SC 8766</t>
  </si>
  <si>
    <t>SC 8746</t>
  </si>
  <si>
    <t>SC 8745</t>
  </si>
  <si>
    <t>SC 8744</t>
  </si>
  <si>
    <t>SC 8740</t>
  </si>
  <si>
    <t>FACEBOOK INSTAGRAM YOUTUBE</t>
  </si>
  <si>
    <t>SC 8739</t>
  </si>
  <si>
    <t>SC 8738</t>
  </si>
  <si>
    <t>SC 8712</t>
  </si>
  <si>
    <t>SC 8637</t>
  </si>
  <si>
    <t>SC 8636</t>
  </si>
  <si>
    <t>SC 8630</t>
  </si>
  <si>
    <t>SC 8629</t>
  </si>
  <si>
    <t>SC 8628</t>
  </si>
  <si>
    <t>SC 8627</t>
  </si>
  <si>
    <t>SC 8608</t>
  </si>
  <si>
    <t>SC 8578</t>
  </si>
  <si>
    <t>SC 8944</t>
  </si>
  <si>
    <t>SC 8647</t>
  </si>
  <si>
    <t>SC 8490</t>
  </si>
  <si>
    <t>SC 8442</t>
  </si>
  <si>
    <t>SC 8219</t>
  </si>
  <si>
    <t>SC 9038</t>
  </si>
  <si>
    <t>SC 9007</t>
  </si>
  <si>
    <t>SC 8981</t>
  </si>
  <si>
    <t>SC 8762</t>
  </si>
  <si>
    <t>SC 8761</t>
  </si>
  <si>
    <t>SC 8306</t>
  </si>
  <si>
    <t>SC 8266</t>
  </si>
  <si>
    <t>SC 8265</t>
  </si>
  <si>
    <t>SC 8130</t>
  </si>
  <si>
    <t>SC 8129</t>
  </si>
  <si>
    <t>TELEANTIOQUIA NOTICIAS Y SERENATA</t>
  </si>
  <si>
    <t>SC 8097</t>
  </si>
  <si>
    <t>SC 8075</t>
  </si>
  <si>
    <t>SC 9039</t>
  </si>
  <si>
    <t>SC 9013</t>
  </si>
  <si>
    <t>MAILCHIMP SEPTIEMBRE</t>
  </si>
  <si>
    <t>SC 9012</t>
  </si>
  <si>
    <t>MAILCHIMP AGOSTO</t>
  </si>
  <si>
    <t>SC 8987</t>
  </si>
  <si>
    <t>SC 8986</t>
  </si>
  <si>
    <t>SC 8760</t>
  </si>
  <si>
    <t>NOTICIAS TELEMEDELLIN NOCHE</t>
  </si>
  <si>
    <t>SC 8759</t>
  </si>
  <si>
    <t>SC 8621</t>
  </si>
  <si>
    <t>SC 8307</t>
  </si>
  <si>
    <t>SC 8284</t>
  </si>
  <si>
    <t>SC 8283</t>
  </si>
  <si>
    <t>SC 8132</t>
  </si>
  <si>
    <t>SC 8131</t>
  </si>
  <si>
    <t>SC 8074</t>
  </si>
  <si>
    <t>SC 8048</t>
  </si>
  <si>
    <t>MAILCHIMP JULIO</t>
  </si>
  <si>
    <t>SC 8047</t>
  </si>
  <si>
    <t>MAILCHIMP JUNIO</t>
  </si>
  <si>
    <t>SC 8046</t>
  </si>
  <si>
    <t>MAILCHIMP MAYO</t>
  </si>
  <si>
    <t>SC 8044</t>
  </si>
  <si>
    <t>MAILCHIMP ABRIL</t>
  </si>
  <si>
    <t>SC 8042</t>
  </si>
  <si>
    <t>MAILCHIMP MARZO</t>
  </si>
  <si>
    <t>SC 8041</t>
  </si>
  <si>
    <t>MAILCHIMP FEBRERO</t>
  </si>
  <si>
    <t>SC 8040</t>
  </si>
  <si>
    <t>MAILCHIMP ENERO</t>
  </si>
  <si>
    <t>SC 8010</t>
  </si>
  <si>
    <t>SC 8916</t>
  </si>
  <si>
    <t>SC 8685</t>
  </si>
  <si>
    <t>SC 8504</t>
  </si>
  <si>
    <t>SC 8414</t>
  </si>
  <si>
    <t>SC 8170</t>
  </si>
  <si>
    <t>SC 8709</t>
  </si>
  <si>
    <t>SC 8539</t>
  </si>
  <si>
    <t>SC 8954</t>
  </si>
  <si>
    <t>SC 8798</t>
  </si>
  <si>
    <t>SC 9048</t>
  </si>
  <si>
    <t>USUGA HENAO ROBINSON</t>
  </si>
  <si>
    <t>WWW.LLUVIADEORION.COM</t>
  </si>
  <si>
    <t>SC 8882</t>
  </si>
  <si>
    <t>www.lluviadeorion.com</t>
  </si>
  <si>
    <t>SC 8783</t>
  </si>
  <si>
    <t>SC 9045</t>
  </si>
  <si>
    <t>www.cultura7.org</t>
  </si>
  <si>
    <t>SC 8876</t>
  </si>
  <si>
    <t>SC 8812</t>
  </si>
  <si>
    <t>SC 8998</t>
  </si>
  <si>
    <t>SC 8701</t>
  </si>
  <si>
    <t>SC 8532</t>
  </si>
  <si>
    <t>SC 8380</t>
  </si>
  <si>
    <t>SC 8218</t>
  </si>
  <si>
    <t>SC 8929</t>
  </si>
  <si>
    <t>SC 8693</t>
  </si>
  <si>
    <t>SC 8419</t>
  </si>
  <si>
    <t>SC 8172</t>
  </si>
  <si>
    <t>SC 8894</t>
  </si>
  <si>
    <t>SC 8648</t>
  </si>
  <si>
    <t>SC 8393</t>
  </si>
  <si>
    <t>SC 8993</t>
  </si>
  <si>
    <t>SC 8692</t>
  </si>
  <si>
    <t>SC 8544</t>
  </si>
  <si>
    <t>SC 8416</t>
  </si>
  <si>
    <t>SC 8205</t>
  </si>
  <si>
    <t>SC 8932</t>
  </si>
  <si>
    <t>SC 8696</t>
  </si>
  <si>
    <t>SC 8545</t>
  </si>
  <si>
    <t>SC 8437</t>
  </si>
  <si>
    <t>SC 8174</t>
  </si>
  <si>
    <t>SC 8945</t>
  </si>
  <si>
    <t>SC 8672</t>
  </si>
  <si>
    <t>SC 8508</t>
  </si>
  <si>
    <t>SC 8448</t>
  </si>
  <si>
    <t>SC 8162</t>
  </si>
  <si>
    <t>SC 9052</t>
  </si>
  <si>
    <t>VELEZ SALAZAR SONIA ESTELLA</t>
  </si>
  <si>
    <t>CONOCE TU ONCE</t>
  </si>
  <si>
    <t>SC 8464</t>
  </si>
  <si>
    <t>VELEZ VILLA JAIME ALBERTO</t>
  </si>
  <si>
    <t>DESPEJANDO DUDAS</t>
  </si>
  <si>
    <t>SC 8244</t>
  </si>
  <si>
    <t>SC 8994</t>
  </si>
  <si>
    <t>SC 8665</t>
  </si>
  <si>
    <t>SC 8486</t>
  </si>
  <si>
    <t>SC 8436</t>
  </si>
  <si>
    <t>SC 8160</t>
  </si>
  <si>
    <t>SC 8018</t>
  </si>
  <si>
    <t>VINCULOS PUBLICITARIOS AGENCIA IMPORTADORA CR S.A.S.</t>
  </si>
  <si>
    <t>MERCHANDISING</t>
  </si>
  <si>
    <t>LLAVEROS PICO Y PLACA</t>
  </si>
  <si>
    <t>SC 8017</t>
  </si>
  <si>
    <t>SC 8011</t>
  </si>
  <si>
    <t>VIVIR EN EL POBLADO S.A.S</t>
  </si>
  <si>
    <t>VIVIR EN EL POBLADO</t>
  </si>
  <si>
    <t>SC 8902</t>
  </si>
  <si>
    <t>SC 8713</t>
  </si>
  <si>
    <t>SC 8558</t>
  </si>
  <si>
    <t>SC 8167</t>
  </si>
  <si>
    <t>SC 8940</t>
  </si>
  <si>
    <t>SC 8670</t>
  </si>
  <si>
    <t>SC 8487</t>
  </si>
  <si>
    <t>SC 8441</t>
  </si>
  <si>
    <t>INSTITUCIONAL ALCALDIA DE MEDELLIN</t>
  </si>
  <si>
    <t>VALOR ORDENADO</t>
  </si>
  <si>
    <t>HONORARIOS IVA INCLUÍDO</t>
  </si>
  <si>
    <t>SC 9059</t>
  </si>
  <si>
    <t>IMPUESTOS</t>
  </si>
  <si>
    <t>GASTOS FINANCIEROS- MOVILIZACON -COMUNITARIOS</t>
  </si>
  <si>
    <t>SC 8032</t>
  </si>
  <si>
    <t>SC 8031</t>
  </si>
  <si>
    <t>GASTOS FINANCIEROS- COMUNICACIONES</t>
  </si>
  <si>
    <t>TOTAL GRAVAMEN</t>
  </si>
  <si>
    <t>INFORME  
CONTRATO  4600084659-2020
SECRETARIA DE  COMUNICACIONES</t>
  </si>
  <si>
    <t xml:space="preserve">Total Ejecución </t>
  </si>
  <si>
    <t>Fecha elaboración 28/09/20201</t>
  </si>
  <si>
    <t xml:space="preserve">Fuente: Telemedellín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</si>
</sst>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$&quot;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vertical="center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164" fontId="2" fillId="4" borderId="1" xfId="0" applyNumberFormat="1" applyFont="1" applyFill="1" applyBorder="1"/>
    <xf numFmtId="0" fontId="0" fillId="0" borderId="5" xfId="0" pivotButton="1" applyBorder="1" applyAlignment="1">
      <alignment vertical="center" wrapText="1"/>
    </xf>
    <xf numFmtId="164" fontId="0" fillId="0" borderId="5" xfId="0" pivotButton="1" applyNumberFormat="1" applyBorder="1" applyAlignment="1">
      <alignment vertical="center" wrapText="1"/>
    </xf>
    <xf numFmtId="164" fontId="2" fillId="4" borderId="5" xfId="0" pivotButton="1" applyNumberFormat="1" applyFont="1" applyFill="1" applyBorder="1" applyAlignment="1">
      <alignment vertical="center" wrapText="1"/>
    </xf>
    <xf numFmtId="0" fontId="0" fillId="0" borderId="0" xfId="0" pivotButton="1"/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14" fontId="10" fillId="6" borderId="1" xfId="0" applyNumberFormat="1" applyFont="1" applyFill="1" applyBorder="1" applyAlignment="1">
      <alignment horizontal="center" vertical="center"/>
    </xf>
    <xf numFmtId="165" fontId="10" fillId="6" borderId="1" xfId="1" applyNumberFormat="1" applyFont="1" applyFill="1" applyBorder="1" applyAlignment="1">
      <alignment horizontal="center" vertical="center"/>
    </xf>
    <xf numFmtId="164" fontId="10" fillId="6" borderId="1" xfId="1" applyNumberFormat="1" applyFont="1" applyFill="1" applyBorder="1" applyAlignment="1">
      <alignment horizontal="center" vertical="center"/>
    </xf>
    <xf numFmtId="164" fontId="11" fillId="7" borderId="1" xfId="1" applyNumberFormat="1" applyFont="1" applyFill="1" applyBorder="1" applyAlignment="1">
      <alignment horizontal="center" vertical="center" wrapText="1"/>
    </xf>
    <xf numFmtId="43" fontId="11" fillId="7" borderId="1" xfId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165" fontId="7" fillId="6" borderId="1" xfId="1" applyNumberFormat="1" applyFont="1" applyFill="1" applyBorder="1" applyAlignment="1">
      <alignment vertical="center"/>
    </xf>
    <xf numFmtId="0" fontId="8" fillId="6" borderId="1" xfId="0" applyFont="1" applyFill="1" applyBorder="1" applyAlignment="1">
      <alignment vertical="center" wrapText="1"/>
    </xf>
    <xf numFmtId="165" fontId="8" fillId="6" borderId="1" xfId="0" applyNumberFormat="1" applyFont="1" applyFill="1" applyBorder="1" applyAlignment="1">
      <alignment vertical="center"/>
    </xf>
    <xf numFmtId="0" fontId="12" fillId="8" borderId="1" xfId="0" applyFont="1" applyFill="1" applyBorder="1" applyAlignment="1">
      <alignment vertical="center" wrapText="1"/>
    </xf>
    <xf numFmtId="165" fontId="7" fillId="0" borderId="1" xfId="1" applyNumberFormat="1" applyFont="1" applyBorder="1" applyAlignment="1">
      <alignment vertical="center"/>
    </xf>
    <xf numFmtId="165" fontId="7" fillId="0" borderId="1" xfId="1" applyNumberFormat="1" applyFont="1" applyFill="1" applyBorder="1" applyAlignment="1">
      <alignment vertical="center"/>
    </xf>
    <xf numFmtId="165" fontId="8" fillId="3" borderId="1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9" fillId="5" borderId="1" xfId="1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wrapText="1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18"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/>
    </dxf>
    <dxf>
      <alignment vertical="center"/>
    </dxf>
    <dxf>
      <alignment wrapText="1"/>
    </dxf>
    <dxf>
      <alignment wrapText="1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83820</xdr:rowOff>
    </xdr:from>
    <xdr:to>
      <xdr:col>1</xdr:col>
      <xdr:colOff>861060</xdr:colOff>
      <xdr:row>0</xdr:row>
      <xdr:rowOff>746760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6443A4-58D9-4CEF-A2C8-BF5D9704F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3820"/>
          <a:ext cx="12268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83820</xdr:rowOff>
    </xdr:from>
    <xdr:to>
      <xdr:col>1</xdr:col>
      <xdr:colOff>1057275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39AA39-33E6-4D20-9BD7-ECE9BA4B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3820"/>
          <a:ext cx="12268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71595484/AppData/Local/Microsoft/Windows/INetCache/Content.Outlook/RHNUELKT/EJEC%2087343-2020-%2029%20SEPT%202021%20(003)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lly Vallejo" refreshedDate="44468.462090393521" createdVersion="4" refreshedVersion="4" minRefreshableVersion="3" recordCount="503" xr:uid="{6994E1DE-5F4B-4E11-B169-6753517540F9}">
  <cacheSource type="worksheet">
    <worksheetSource ref="A1:AK504" sheet="EJECUCION" r:id="rId2"/>
  </cacheSource>
  <cacheFields count="37">
    <cacheField name="Orden" numFmtId="0">
      <sharedItems/>
    </cacheField>
    <cacheField name="Beneficiario" numFmtId="0">
      <sharedItems/>
    </cacheField>
    <cacheField name="Tipo Medio" numFmtId="0">
      <sharedItems/>
    </cacheField>
    <cacheField name="Programa" numFmtId="0">
      <sharedItems/>
    </cacheField>
    <cacheField name="Campaña" numFmtId="0">
      <sharedItems/>
    </cacheField>
    <cacheField name="Cliente Padre" numFmtId="0">
      <sharedItems/>
    </cacheField>
    <cacheField name="Secretaria" numFmtId="0">
      <sharedItems count="6">
        <s v="COMUNICACIONES"/>
        <s v="MOVILIDAD"/>
        <s v="DESARROLLO ECONOMICO"/>
        <s v="SEC PRIVADA"/>
        <s v="CULTURA CIUDADANA"/>
        <s v="PLANEACION"/>
      </sharedItems>
    </cacheField>
    <cacheField name="Fecha Ini" numFmtId="0">
      <sharedItems containsSemiMixedTypes="0" containsNonDate="0" containsDate="1" containsString="0" minDate="2020-10-02T00:00:00" maxDate="2021-01-01T00:00:00"/>
    </cacheField>
    <cacheField name="Fecha Fin" numFmtId="0">
      <sharedItems containsSemiMixedTypes="0" containsNonDate="0" containsDate="1" containsString="0" minDate="2020-10-08T00:00:00" maxDate="2021-01-01T00:00:00"/>
    </cacheField>
    <cacheField name="Valor Unitario" numFmtId="0">
      <sharedItems containsSemiMixedTypes="0" containsString="0" containsNumber="1" containsInteger="1" minValue="0" maxValue="100840336"/>
    </cacheField>
    <cacheField name="Cantidad" numFmtId="0">
      <sharedItems containsSemiMixedTypes="0" containsString="0" containsNumber="1" containsInteger="1" minValue="1" maxValue="127"/>
    </cacheField>
    <cacheField name="Valor Base" numFmtId="0">
      <sharedItems containsSemiMixedTypes="0" containsString="0" containsNumber="1" containsInteger="1" minValue="0" maxValue="100840336"/>
    </cacheField>
    <cacheField name="IVA" numFmtId="0">
      <sharedItems containsSemiMixedTypes="0" containsString="0" containsNumber="1" containsInteger="1" minValue="0" maxValue="19159664"/>
    </cacheField>
    <cacheField name="Valor Ordenado" numFmtId="0">
      <sharedItems containsSemiMixedTypes="0" containsString="0" containsNumber="1" containsInteger="1" minValue="0" maxValue="120000000"/>
    </cacheField>
    <cacheField name="Cobro al cliente" numFmtId="0">
      <sharedItems containsSemiMixedTypes="0" containsString="0" containsNumber="1" containsInteger="1" minValue="0" maxValue="131424000"/>
    </cacheField>
    <cacheField name="Fecha Limite Facturar" numFmtId="0">
      <sharedItems containsSemiMixedTypes="0" containsNonDate="0" containsDate="1" containsString="0" minDate="2020-10-20T00:00:00" maxDate="2021-01-01T00:00:00"/>
    </cacheField>
    <cacheField name="CRP" numFmtId="0">
      <sharedItems containsString="0" containsBlank="1" containsNumber="1" containsInteger="1" minValue="1322" maxValue="20202305"/>
    </cacheField>
    <cacheField name="Número Contrato" numFmtId="0">
      <sharedItems containsBlank="1" containsMixedTypes="1" containsNumber="1" containsInteger="1" minValue="0" maxValue="0"/>
    </cacheField>
    <cacheField name="Contacto" numFmtId="0">
      <sharedItems/>
    </cacheField>
    <cacheField name="Telefono Contacto" numFmtId="0">
      <sharedItems containsString="0" containsBlank="1" containsNumber="1" containsInteger="1" minValue="2325486" maxValue="13104461000"/>
    </cacheField>
    <cacheField name="Numero Factura" numFmtId="0">
      <sharedItems containsBlank="1" containsMixedTypes="1" containsNumber="1" containsInteger="1" minValue="1" maxValue="5001377298"/>
    </cacheField>
    <cacheField name="Mes Facturación" numFmtId="0">
      <sharedItems containsBlank="1"/>
    </cacheField>
    <cacheField name="Año Facturación" numFmtId="0">
      <sharedItems containsString="0" containsBlank="1" containsNumber="1" containsInteger="1" minValue="2020" maxValue="2021"/>
    </cacheField>
    <cacheField name="Supervisor" numFmtId="0">
      <sharedItems containsBlank="1"/>
    </cacheField>
    <cacheField name="Ordenante" numFmtId="0">
      <sharedItems/>
    </cacheField>
    <cacheField name="Aprobación" numFmtId="0">
      <sharedItems containsString="0" containsBlank="1" containsNumber="1" containsInteger="1" minValue="1" maxValue="41"/>
    </cacheField>
    <cacheField name="Fecha Facturado" numFmtId="0">
      <sharedItems containsNonDate="0" containsDate="1" containsString="0" containsBlank="1" minDate="2020-11-11T00:00:00" maxDate="2021-06-17T00:00:00"/>
    </cacheField>
    <cacheField name="Fecha Incentivo" numFmtId="0">
      <sharedItems containsNonDate="0" containsDate="1" containsString="0" containsBlank="1" minDate="2021-06-02T00:00:00" maxDate="2021-07-17T00:00:00"/>
    </cacheField>
    <cacheField name="Estado" numFmtId="0">
      <sharedItems/>
    </cacheField>
    <cacheField name="Estado F.E." numFmtId="0">
      <sharedItems containsBlank="1"/>
    </cacheField>
    <cacheField name="Correo Electrónico" numFmtId="0">
      <sharedItems/>
    </cacheField>
    <cacheField name="Porcentaje Cliente" numFmtId="0">
      <sharedItems/>
    </cacheField>
    <cacheField name="Observación Secundaria" numFmtId="0">
      <sharedItems containsBlank="1"/>
    </cacheField>
    <cacheField name=" Centro de costos cliente" numFmtId="0">
      <sharedItems containsSemiMixedTypes="0" containsString="0" containsNumber="1" containsInteger="1" minValue="41020371" maxValue="41020371"/>
    </cacheField>
    <cacheField name=" Tipo de convenio" numFmtId="0">
      <sharedItems/>
    </cacheField>
    <cacheField name="Último Radicado" numFmtId="0">
      <sharedItems containsBlank="1"/>
    </cacheField>
    <cacheField name="Fecha radicación Admindoc" numFmtId="0">
      <sharedItems containsNonDate="0" containsDate="1" containsString="0" containsBlank="1" minDate="2021-04-22T00:00:00" maxDate="2021-08-14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3">
  <r>
    <s v="SC 9331"/>
    <s v="ALFARO COMUNICACIONES"/>
    <s v="ASESORIAS, APOYO Y MONITOREO"/>
    <s v="ACOMPAÑAMIENTO COMUNICACIONAL"/>
    <s v="ACOMPAÑAMIENTO COMUNICACIONAL"/>
    <s v="MUNICIPIO DE MEDELLIN"/>
    <x v="0"/>
    <d v="2020-10-21T00:00:00"/>
    <d v="2020-11-20T00:00:00"/>
    <n v="25000000"/>
    <n v="1"/>
    <n v="25000000"/>
    <n v="0"/>
    <n v="25000000"/>
    <n v="27380000"/>
    <d v="2020-12-01T00:00:00"/>
    <n v="20201733"/>
    <s v="1046-20"/>
    <s v="CARLOS VENEGAS"/>
    <n v="3148178694"/>
    <n v="9"/>
    <s v="DICIEMBRE"/>
    <n v="2020"/>
    <s v="JLONDOÑO"/>
    <s v="JLONDOÑO"/>
    <n v="20"/>
    <d v="2020-12-12T00:00:00"/>
    <m/>
    <s v="CERTIFICACION"/>
    <s v="PRESUPUESTADO"/>
    <s v="MARIACAMILAARIAS28@GMAIL.COM"/>
    <s v="9.52"/>
    <m/>
    <n v="41020371"/>
    <s v="DELEGADA"/>
    <m/>
    <m/>
  </r>
  <r>
    <s v="SC 9332"/>
    <s v="ALFARO COMUNICACIONES"/>
    <s v="ASESORIAS, APOYO Y MONITOREO"/>
    <s v="ACOMPAÑAMIENTO COMUNICACIONAL"/>
    <s v="ACOMPAÑAMIENTO COMUNICACIONAL"/>
    <s v="MUNICIPIO DE MEDELLIN"/>
    <x v="0"/>
    <d v="2020-11-21T00:00:00"/>
    <d v="2020-12-20T00:00:00"/>
    <n v="25000000"/>
    <n v="1"/>
    <n v="25000000"/>
    <n v="0"/>
    <n v="25000000"/>
    <n v="27380000"/>
    <d v="2020-12-21T00:00:00"/>
    <n v="20201733"/>
    <s v="1046-20"/>
    <s v="CARLOS VENEGAS"/>
    <n v="3148178694"/>
    <n v="10"/>
    <s v="MAYO"/>
    <n v="2021"/>
    <s v="JLONDOÑO"/>
    <s v="JLONDOÑO"/>
    <n v="20"/>
    <m/>
    <m/>
    <s v="CERTIFICACION"/>
    <s v="PRESUPUESTADO"/>
    <s v="MARIACAMILAARIAS28@GMAIL.COM"/>
    <s v="9.52"/>
    <s v="NUEVO CRP 20210801"/>
    <n v="41020371"/>
    <s v="DELEGADA"/>
    <m/>
    <m/>
  </r>
  <r>
    <s v="SC 9336"/>
    <s v="BECCASSINO S.A.S."/>
    <s v="ASESORIAS, APOYO Y MONITOREO"/>
    <s v="ACOMPAÑAMIENTO COMUNICACIONAL"/>
    <s v="INSTITUCIONAL ALCALDÍA DE MEDELLIN"/>
    <s v="MUNICIPIO DE MEDELLIN"/>
    <x v="0"/>
    <d v="2020-10-13T00:00:00"/>
    <d v="2020-11-12T00:00:00"/>
    <n v="20000000"/>
    <n v="1"/>
    <n v="20000000"/>
    <n v="3800000"/>
    <n v="23800000"/>
    <n v="26065760"/>
    <d v="2020-11-20T00:00:00"/>
    <n v="20201657"/>
    <s v="0986-20"/>
    <s v="ANGEL BECCASSINO"/>
    <n v="3153060724"/>
    <s v="BE24"/>
    <s v="NOVIEMBRE"/>
    <n v="2020"/>
    <s v="JLONDOÑO"/>
    <s v="JLONDOÑO"/>
    <n v="8"/>
    <d v="2020-12-03T00:00:00"/>
    <m/>
    <s v="CERTIFICACION"/>
    <s v="PRESUPUESTADO"/>
    <s v="BECCASSINO@YAHOO.COM,BECCASSINOANGEL@HOTMAIL.COM"/>
    <s v="9.52"/>
    <m/>
    <n v="41020371"/>
    <s v="DELEGADA"/>
    <m/>
    <m/>
  </r>
  <r>
    <s v="SC 9338"/>
    <s v="BECCASSINO S.A.S."/>
    <s v="ASESORIAS, APOYO Y MONITOREO"/>
    <s v="ACOMPAÑAMIENTO COMUNICACIONAL"/>
    <s v="INSTITUCIONAL ALCALDÍA DE MEDELLIN"/>
    <s v="MUNICIPIO DE MEDELLIN"/>
    <x v="0"/>
    <d v="2020-12-13T00:00:00"/>
    <d v="2020-12-28T00:00:00"/>
    <n v="10000000"/>
    <n v="1"/>
    <n v="10000000"/>
    <n v="1900000"/>
    <n v="11900000"/>
    <n v="13032880"/>
    <d v="2020-12-29T00:00:00"/>
    <n v="20201657"/>
    <s v="0986-20"/>
    <s v="ANGEL BECCASSINO"/>
    <n v="3153060724"/>
    <s v="BE34"/>
    <s v="DICIEMBRE"/>
    <n v="2020"/>
    <s v="JLONDOÑO"/>
    <s v="JLONDOÑO"/>
    <n v="8"/>
    <d v="2020-12-12T00:00:00"/>
    <m/>
    <s v="CERTIFICACION"/>
    <s v="PRESUPUESTADO"/>
    <s v="BECCASSINO@YAHOO.COM,BECCASSINOANGEL@HOTMAIL.COM"/>
    <s v="9.52"/>
    <m/>
    <n v="41020371"/>
    <s v="DELEGADA"/>
    <m/>
    <m/>
  </r>
  <r>
    <s v="SC 9337"/>
    <s v="BECCASSINO S.A.S."/>
    <s v="ASESORIAS, APOYO Y MONITOREO"/>
    <s v="ACOMPAÑAMIENTO COMUNICACIONAL"/>
    <s v="INSTITUCIONAL ALCALDÍA DE MEDELLIN"/>
    <s v="MUNICIPIO DE MEDELLIN"/>
    <x v="0"/>
    <d v="2020-11-13T00:00:00"/>
    <d v="2020-12-12T00:00:00"/>
    <n v="20000000"/>
    <n v="1"/>
    <n v="20000000"/>
    <n v="3800000"/>
    <n v="23800000"/>
    <n v="26065760"/>
    <d v="2020-12-14T00:00:00"/>
    <n v="20201657"/>
    <s v="0986-20"/>
    <s v="ANGEL BECCASSINO"/>
    <n v="3153060724"/>
    <s v="BE31"/>
    <s v="DICIEMBRE"/>
    <n v="2020"/>
    <s v="JLONDOÑO"/>
    <s v="JLONDOÑO"/>
    <n v="8"/>
    <d v="2020-12-12T00:00:00"/>
    <m/>
    <s v="CERTIFICACION"/>
    <s v="PRESUPUESTADO"/>
    <s v="BECCASSINO@YAHOO.COM,BECCASSINOANGEL@HOTMAIL.COM"/>
    <s v="9.52"/>
    <m/>
    <n v="41020371"/>
    <s v="DELEGADA"/>
    <m/>
    <m/>
  </r>
  <r>
    <s v="SC 9104"/>
    <s v="CENTRO NACIONAL DE CONSULTORIA S.A."/>
    <s v="ASESORIAS, APOYO Y MONITOREO"/>
    <s v="ESTUDIO DE PERCEPCION"/>
    <s v="ESTUDIO DE PERCEPCION OCTUBRE"/>
    <s v="MUNICIPIO DE MEDELLIN"/>
    <x v="0"/>
    <d v="2020-10-02T00:00:00"/>
    <d v="2020-10-31T00:00:00"/>
    <n v="21770000"/>
    <n v="1"/>
    <n v="21770000"/>
    <n v="4136300"/>
    <n v="25906300"/>
    <n v="28372580"/>
    <d v="2020-11-20T00:00:00"/>
    <n v="20200560"/>
    <s v="0328-20"/>
    <s v="MARIA JOSE ROLDAN"/>
    <n v="3115321335"/>
    <s v="FT20204716"/>
    <s v="NOVIEMBRE"/>
    <n v="2020"/>
    <s v="JLONDOÑO"/>
    <s v="JLONDOÑO"/>
    <m/>
    <d v="2020-12-03T00:00:00"/>
    <m/>
    <s v="CERTIFICACION"/>
    <s v="PRESUPUESTADO"/>
    <s v="MROLDAN@CNCCOL.COM,XMUNOZ@CNCCOL.COM"/>
    <s v="9.52"/>
    <m/>
    <n v="41020371"/>
    <s v="DELEGADA"/>
    <m/>
    <m/>
  </r>
  <r>
    <s v="SC 9272"/>
    <s v="CENTRO NACIONAL DE CONSULTORIA S.A."/>
    <s v="ASESORIAS, APOYO Y MONITOREO"/>
    <s v="ESTUDIO DE PERCEPCION"/>
    <s v="ESTUDIO DE PERCEPCION NOVIEMBRE"/>
    <s v="MUNICIPIO DE MEDELLIN"/>
    <x v="0"/>
    <d v="2020-11-01T00:00:00"/>
    <d v="2020-11-30T00:00:00"/>
    <n v="21000000"/>
    <n v="1"/>
    <n v="21000000"/>
    <n v="3990000"/>
    <n v="24990000"/>
    <n v="27369048"/>
    <d v="2020-12-11T00:00:00"/>
    <n v="20200560"/>
    <s v="0328-20"/>
    <s v="MARIA JOSE ROLDAN"/>
    <n v="3115321335"/>
    <s v="FE24307"/>
    <s v="DICIEMBRE"/>
    <n v="2020"/>
    <s v="JLONDOÑO"/>
    <s v="JLONDOÑO"/>
    <n v="3"/>
    <d v="2020-12-12T00:00:00"/>
    <m/>
    <s v="CERTIFICACION"/>
    <s v="PRESUPUESTADO"/>
    <s v="MROLDAN@CNCCOL.COM,XMUNOZ@CNCCOL.COM"/>
    <s v="9.52"/>
    <m/>
    <n v="41020371"/>
    <s v="DELEGADA"/>
    <m/>
    <m/>
  </r>
  <r>
    <s v="SC 9280"/>
    <s v="CENTRO NACIONAL DE CONSULTORIA S.A."/>
    <s v="ASESORIAS, APOYO Y MONITOREO"/>
    <s v="ANALISIS CONJUNTO"/>
    <s v="INVEST. MERCADOS CONDUCTORES"/>
    <s v="MUNICIPIO DE MEDELLIN"/>
    <x v="1"/>
    <d v="2020-12-29T00:00:00"/>
    <d v="2020-12-29T00:00:00"/>
    <n v="68257349"/>
    <n v="1"/>
    <n v="68257349"/>
    <n v="12968896"/>
    <n v="81226245"/>
    <n v="88958984"/>
    <d v="2020-12-30T00:00:00"/>
    <n v="20201732"/>
    <s v="1045-20"/>
    <s v="MARIA JOSE ROLDAN"/>
    <n v="3115321335"/>
    <s v="FE24324"/>
    <s v="DICIEMBRE"/>
    <n v="2020"/>
    <s v="JLONDOÑO"/>
    <s v="JLONDOÑO"/>
    <m/>
    <d v="2020-12-12T00:00:00"/>
    <m/>
    <s v="CERTIFICACION"/>
    <s v="PRESUPUESTADO"/>
    <s v="MROLDAN@CNCCOL.COM,XMUNOZ@CNCCOL.COM"/>
    <s v="9.52"/>
    <m/>
    <n v="41020371"/>
    <s v="DELEGADA"/>
    <m/>
    <m/>
  </r>
  <r>
    <s v="SC 9279"/>
    <s v="CENTRO NACIONAL DE CONSULTORIA S.A."/>
    <s v="ASESORIAS, APOYO Y MONITOREO"/>
    <s v="ANALISIS CONJUNTO"/>
    <s v="INVEST. MERCADOS CONDUCTORES"/>
    <s v="MUNICIPIO DE MEDELLIN"/>
    <x v="1"/>
    <d v="2020-12-01T00:00:00"/>
    <d v="2020-12-16T00:00:00"/>
    <n v="91009800"/>
    <n v="1"/>
    <n v="91009800"/>
    <n v="17291862"/>
    <n v="108301662"/>
    <n v="118611980"/>
    <d v="2020-12-17T00:00:00"/>
    <n v="20201732"/>
    <s v="1045-20"/>
    <s v="MARIA JOSE ROLDAN"/>
    <n v="3115321335"/>
    <s v="FE-24617"/>
    <s v="MAYO"/>
    <n v="2021"/>
    <s v="JLONDOÑO"/>
    <s v="JLONDOÑO"/>
    <m/>
    <m/>
    <m/>
    <s v="CERTIFICACION"/>
    <s v="PRESUPUESTADO"/>
    <s v="MROLDAN@CNCCOL.COM,XMUNOZ@CNCCOL.COM"/>
    <s v="9.52"/>
    <s v="CRP DEL AÑO PASADO -NUEVO CRP 20210800"/>
    <n v="41020371"/>
    <s v="DELEGADA"/>
    <m/>
    <m/>
  </r>
  <r>
    <s v="SC 9278"/>
    <s v="CENTRO NACIONAL DE CONSULTORIA S.A."/>
    <s v="ASESORIAS, APOYO Y MONITOREO"/>
    <s v="ANALISIS CONJUNTO"/>
    <s v="INVEST. MERCADOS CONDUCTORES"/>
    <s v="MUNICIPIO DE MEDELLIN"/>
    <x v="1"/>
    <d v="2020-11-01T00:00:00"/>
    <d v="2020-11-30T00:00:00"/>
    <n v="68257350"/>
    <n v="1"/>
    <n v="68257350"/>
    <n v="12968897"/>
    <n v="81226247"/>
    <n v="88958986"/>
    <d v="2020-12-04T00:00:00"/>
    <n v="20201732"/>
    <s v="1045-20"/>
    <s v="MARIA JOSE ROLDAN"/>
    <n v="3115321335"/>
    <s v="FE24322"/>
    <s v="DICIEMBRE"/>
    <n v="2020"/>
    <s v="JLONDOÑO"/>
    <s v="JLONDOÑO"/>
    <m/>
    <d v="2020-12-12T00:00:00"/>
    <m/>
    <s v="CERTIFICACION"/>
    <s v="PRESUPUESTADO"/>
    <s v="MROLDAN@CNCCOL.COM,XMUNOZ@CNCCOL.COM"/>
    <s v="9.52"/>
    <m/>
    <n v="41020371"/>
    <s v="DELEGADA"/>
    <m/>
    <m/>
  </r>
  <r>
    <s v="SC 9520"/>
    <s v="CENTRO NACIONAL DE CONSULTORIA S.A."/>
    <s v="ASESORIAS, APOYO Y MONITOREO"/>
    <s v="ESTUDIOS CENSO MEDELLIN"/>
    <s v="CENSO MEDELLÍN"/>
    <s v="MUNICIPIO DE MEDELLIN"/>
    <x v="1"/>
    <d v="2020-11-20T00:00:00"/>
    <d v="2020-12-30T00:00:00"/>
    <n v="62000000"/>
    <n v="1"/>
    <n v="62000000"/>
    <n v="11780000"/>
    <n v="73780000"/>
    <n v="80803856"/>
    <d v="2020-12-31T00:00:00"/>
    <n v="20201970"/>
    <s v="1204-20"/>
    <s v="MARIA JOSE ROLDAN"/>
    <n v="3115321335"/>
    <s v="FE-24325"/>
    <s v="DICIEMBRE"/>
    <n v="2020"/>
    <s v="JLONDOÑO"/>
    <s v="JLONDOÑO"/>
    <m/>
    <d v="2021-06-16T00:00:00"/>
    <m/>
    <s v="CERTIFICACION"/>
    <s v="PRESUPUESTADO"/>
    <s v="MROLDAN@CNCCOL.COM,XMUNOZ@CNCCOL.COM"/>
    <s v="9.52"/>
    <m/>
    <n v="41020371"/>
    <s v="DELEGADA"/>
    <m/>
    <m/>
  </r>
  <r>
    <s v="SC 9406"/>
    <s v="CENTRO NACIONAL DE CONSULTORIA S.A."/>
    <s v="ASESORIAS, APOYO Y MONITOREO"/>
    <s v="ESTUDIO DE PERCEPCION"/>
    <s v="INDICE PERCEPCION MEDIOS COMUNITARIOS"/>
    <s v="MUNICIPIO DE MEDELLIN"/>
    <x v="0"/>
    <d v="2020-11-29T00:00:00"/>
    <d v="2020-12-02T00:00:00"/>
    <n v="36750000"/>
    <n v="1"/>
    <n v="36750000"/>
    <n v="6982500"/>
    <n v="43732500"/>
    <n v="47895834"/>
    <d v="2020-12-09T00:00:00"/>
    <n v="20200560"/>
    <s v="0328-20"/>
    <s v="MARIA JOSE ROLDAN"/>
    <n v="3115321335"/>
    <n v="24326"/>
    <s v="DICIEMBRE"/>
    <n v="2020"/>
    <s v="JLONDOÑO"/>
    <s v="JLONDOÑO"/>
    <m/>
    <d v="2020-12-12T00:00:00"/>
    <m/>
    <s v="CERTIFICACION"/>
    <s v="PRESUPUESTADO"/>
    <s v="MROLDAN@CNCCOL.COM,XMUNOZ@CNCCOL.COM"/>
    <s v="9.52"/>
    <m/>
    <n v="41020371"/>
    <s v="DELEGADA"/>
    <m/>
    <m/>
  </r>
  <r>
    <s v="SC 9494"/>
    <s v="CENTRO NACIONAL DE CONSULTORIA S.A."/>
    <s v="ASESORIAS, APOYO Y MONITOREO"/>
    <s v="ESTUDIODE PERCEPCION"/>
    <s v="ESTUDIO DE PERCEPCION DICIEMBRE"/>
    <s v="MUNICIPIO DE MEDELLIN"/>
    <x v="0"/>
    <d v="2020-12-01T00:00:00"/>
    <d v="2020-12-31T00:00:00"/>
    <n v="41065000"/>
    <n v="1"/>
    <n v="41065000"/>
    <n v="7802350"/>
    <n v="48867350"/>
    <n v="53519522"/>
    <d v="2020-12-31T00:00:00"/>
    <n v="20200560"/>
    <s v="0328-20"/>
    <s v="MARIA JOSE ROLDAN"/>
    <n v="3115321335"/>
    <n v="24327"/>
    <s v="DICIEMBRE"/>
    <n v="2020"/>
    <s v="JLONDOÑO"/>
    <s v="JLONDOÑO"/>
    <n v="3"/>
    <d v="2020-12-12T00:00:00"/>
    <m/>
    <s v="CERTIFICACION"/>
    <s v="PRESUPUESTADO"/>
    <s v="MROLDAN@CNCCOL.COM,XMUNOZ@CNCCOL.COM"/>
    <s v="9.52"/>
    <m/>
    <n v="41020371"/>
    <s v="DELEGADA"/>
    <m/>
    <m/>
  </r>
  <r>
    <s v="SC 9103"/>
    <s v="INVESTIGACION ASESORIA  MERCADEO SAS"/>
    <s v="ASESORIAS, APOYO Y MONITOREO"/>
    <s v="ESTUDIO OCTUBRE"/>
    <s v="ESTUDIO DE PERCEPCION"/>
    <s v="MUNICIPIO DE MEDELLIN"/>
    <x v="0"/>
    <d v="2020-10-02T00:00:00"/>
    <d v="2020-10-31T00:00:00"/>
    <n v="27613500"/>
    <n v="1"/>
    <n v="27613500"/>
    <n v="5246565"/>
    <n v="32860065"/>
    <n v="35988343"/>
    <d v="2020-11-20T00:00:00"/>
    <n v="20200198"/>
    <s v="0065-20"/>
    <s v="ANDRES ALVAREZ URIBE"/>
    <n v="2507080"/>
    <s v="M2633"/>
    <s v="NOVIEMBRE"/>
    <n v="2020"/>
    <s v="JLONDOÑO"/>
    <s v="JLONDOÑO"/>
    <m/>
    <d v="2020-12-03T00:00:00"/>
    <m/>
    <s v="CERTIFICACION"/>
    <s v="PRESUPUESTADO"/>
    <s v="ANDRES.ALVAREZ@INVAMER.COM.CO"/>
    <s v="9.52"/>
    <m/>
    <n v="41020371"/>
    <s v="DELEGADA"/>
    <m/>
    <m/>
  </r>
  <r>
    <s v="SC 9248"/>
    <s v="INVESTIGACION ASESORIA  MERCADEO SAS"/>
    <s v="ASESORIAS, APOYO Y MONITOREO"/>
    <s v="ESTUDIO NOVIEMBRE"/>
    <s v="ESTUDIO DE PERCEPCION"/>
    <s v="MUNICIPIO DE MEDELLIN"/>
    <x v="0"/>
    <d v="2020-11-01T00:00:00"/>
    <d v="2020-11-30T00:00:00"/>
    <n v="22090800"/>
    <n v="1"/>
    <n v="22090800"/>
    <n v="4197252"/>
    <n v="26288052"/>
    <n v="28790675"/>
    <d v="2020-12-04T00:00:00"/>
    <n v="20201706"/>
    <s v="0065-20"/>
    <s v="ANDRES ALVAREZ URIBE"/>
    <n v="2507080"/>
    <s v="M2687"/>
    <s v="DICIEMBRE"/>
    <n v="2020"/>
    <s v="JLONDOÑO"/>
    <s v="JLONDOÑO"/>
    <n v="3"/>
    <d v="2020-12-12T00:00:00"/>
    <m/>
    <s v="CERTIFICACION"/>
    <s v="PRESUPUESTADO"/>
    <s v="ANDRES.ALVAREZ@INVAMER.COM.CO"/>
    <s v="9.52"/>
    <m/>
    <n v="41020371"/>
    <s v="DELEGADA"/>
    <m/>
    <m/>
  </r>
  <r>
    <s v="SC 9493"/>
    <s v="INVESTIGACION ASESORIA  MERCADEO SAS"/>
    <s v="ASESORIAS, APOYO Y MONITOREO"/>
    <s v="ESTUDIO DE PERCEPCION"/>
    <s v="ESTUDIO DE PERCEPCION DICIEMBRE"/>
    <s v="MUNICIPIO DE MEDELLIN"/>
    <x v="0"/>
    <d v="2020-12-01T00:00:00"/>
    <d v="2020-12-31T00:00:00"/>
    <n v="22090800"/>
    <n v="1"/>
    <n v="22090800"/>
    <n v="4197252"/>
    <n v="26288052"/>
    <n v="28790675"/>
    <d v="2020-12-31T00:00:00"/>
    <n v="20202065"/>
    <s v="0065-20"/>
    <s v="ANDRES ALVAREZ URIBE"/>
    <n v="2507080"/>
    <s v="M2726"/>
    <s v="DICIEMBRE"/>
    <n v="2020"/>
    <s v="JLONDOÑO"/>
    <s v="JLONDOÑO"/>
    <n v="3"/>
    <d v="2020-12-12T00:00:00"/>
    <m/>
    <s v="CERTIFICACION"/>
    <s v="PRESUPUESTADO"/>
    <s v="ANDRES.ALVAREZ@INVAMER.COM.CO"/>
    <s v="9.52"/>
    <m/>
    <n v="41020371"/>
    <s v="DELEGADA"/>
    <m/>
    <m/>
  </r>
  <r>
    <s v="SC 9333"/>
    <s v="LIBRETA PERSONAL S.A.S."/>
    <s v="ASESORIAS, APOYO Y MONITOREO"/>
    <s v="ESTUDIO CUALITATIVO"/>
    <s v="INSTITUCIONAL ALCALDIA"/>
    <s v="MUNICIPIO DE MEDELLIN"/>
    <x v="0"/>
    <d v="2020-11-03T00:00:00"/>
    <d v="2020-11-12T00:00:00"/>
    <n v="10000000"/>
    <n v="1"/>
    <n v="10000000"/>
    <n v="1900000"/>
    <n v="11900000"/>
    <n v="13032880"/>
    <d v="2020-11-18T00:00:00"/>
    <n v="20201887"/>
    <s v="1154-20"/>
    <s v="JULIAN MESA ZULETA"/>
    <n v="3153640012"/>
    <s v="LB372"/>
    <s v="DICIEMBRE"/>
    <n v="2020"/>
    <s v="JLONDOÑO"/>
    <s v="JLONDOÑO"/>
    <n v="26"/>
    <d v="2020-12-12T00:00:00"/>
    <m/>
    <s v="CERTIFICACION"/>
    <s v="PRESUPUESTADO"/>
    <s v="JUAN@LIBRETAPERSONAL.COM,THOMAS@LIBRETAPERSONAL.COM"/>
    <s v="9.52"/>
    <m/>
    <n v="41020371"/>
    <s v="DELEGADA"/>
    <m/>
    <m/>
  </r>
  <r>
    <s v="SC 9335"/>
    <s v="LIBRETA PERSONAL S.A.S."/>
    <s v="ASESORIAS, APOYO Y MONITOREO"/>
    <s v="ESTUDIO CUALITATIVO"/>
    <s v="INSTITUCIONAL ALCALDIA"/>
    <s v="MUNICIPIO DE MEDELLIN"/>
    <x v="0"/>
    <d v="2020-11-18T00:00:00"/>
    <d v="2020-12-13T00:00:00"/>
    <n v="17500000"/>
    <n v="1"/>
    <n v="17500000"/>
    <n v="3325000"/>
    <n v="20825000"/>
    <n v="22807540"/>
    <d v="2020-12-15T00:00:00"/>
    <n v="20201887"/>
    <s v="1154-20"/>
    <s v="JULIAN MESA ZULETA"/>
    <n v="3153640012"/>
    <s v="LB412"/>
    <s v="DICIEMBRE"/>
    <n v="2020"/>
    <s v="JLONDOÑO"/>
    <s v="JLONDOÑO"/>
    <n v="26"/>
    <d v="2020-12-12T00:00:00"/>
    <m/>
    <s v="CERTIFICACION"/>
    <s v="PRESUPUESTADO"/>
    <s v="JUAN@LIBRETAPERSONAL.COM,THOMAS@LIBRETAPERSONAL.COM"/>
    <s v="9.52"/>
    <m/>
    <n v="41020371"/>
    <s v="DELEGADA"/>
    <m/>
    <m/>
  </r>
  <r>
    <s v="SC 9334"/>
    <s v="LIBRETA PERSONAL S.A.S."/>
    <s v="ASESORIAS, APOYO Y MONITOREO"/>
    <s v="ESTUDIO CUALITATIVO"/>
    <s v="INSTITUCIONAL ALCALDIA"/>
    <s v="MUNICIPIO DE MEDELLIN"/>
    <x v="0"/>
    <d v="2020-11-13T00:00:00"/>
    <d v="2020-11-23T00:00:00"/>
    <n v="7500000"/>
    <n v="1"/>
    <n v="7500000"/>
    <n v="1425000"/>
    <n v="8925000"/>
    <n v="9774660"/>
    <d v="2020-12-04T00:00:00"/>
    <n v="20201887"/>
    <s v="1154-20"/>
    <s v="JULIAN MESA ZULETA"/>
    <n v="3153640012"/>
    <s v="LB374"/>
    <s v="DICIEMBRE"/>
    <n v="2020"/>
    <s v="JLONDOÑO"/>
    <s v="JLONDOÑO"/>
    <n v="26"/>
    <d v="2020-12-12T00:00:00"/>
    <m/>
    <s v="CERTIFICACION"/>
    <s v="PRESUPUESTADO"/>
    <s v="JUAN@LIBRETAPERSONAL.COM,THOMAS@LIBRETAPERSONAL.COM"/>
    <s v="9.52"/>
    <m/>
    <n v="41020371"/>
    <s v="DELEGADA"/>
    <m/>
    <m/>
  </r>
  <r>
    <s v="SC 9102"/>
    <s v="PUNTO CARDINAL COMUNICACIONES"/>
    <s v="ASESORIAS, APOYO Y MONITOREO"/>
    <s v="MONITOREO DE MEDIOS"/>
    <s v="MONITOREO DE MEDIOS OCTUBRE"/>
    <s v="MUNICIPIO DE MEDELLIN"/>
    <x v="0"/>
    <d v="2020-10-02T00:00:00"/>
    <d v="2020-10-31T00:00:00"/>
    <n v="4815523"/>
    <n v="1"/>
    <n v="4815523"/>
    <n v="914949"/>
    <n v="5730472"/>
    <n v="6276013"/>
    <d v="2020-11-20T00:00:00"/>
    <n v="20200101"/>
    <s v="0055-20"/>
    <s v="MONICA CARDONA"/>
    <n v="3013789238"/>
    <s v="FE28510"/>
    <s v="NOVIEMBRE"/>
    <n v="2020"/>
    <s v="JLONDOÑO"/>
    <s v="JLONDOÑO"/>
    <m/>
    <d v="2020-12-03T00:00:00"/>
    <m/>
    <s v="CERTIFICACION"/>
    <s v="PRESUPUESTADO"/>
    <s v="MONICA.CARDONA@PUNTOCARDINAL.COM"/>
    <s v="9.52"/>
    <m/>
    <n v="41020371"/>
    <s v="DELEGADA"/>
    <m/>
    <m/>
  </r>
  <r>
    <s v="SC 9271"/>
    <s v="PUNTO CARDINAL COMUNICACIONES"/>
    <s v="ASESORIAS, APOYO Y MONITOREO"/>
    <s v="MONITOREO DE MEDIOS"/>
    <s v="MONITOREO DE MEDIOS NOVIEMBRE"/>
    <s v="MUNICIPIO DE MEDELLIN"/>
    <x v="0"/>
    <d v="2020-11-01T00:00:00"/>
    <d v="2020-11-30T00:00:00"/>
    <n v="4815523"/>
    <n v="1"/>
    <n v="4815523"/>
    <n v="914949"/>
    <n v="5730472"/>
    <n v="6276013"/>
    <d v="2020-12-04T00:00:00"/>
    <n v="20201707"/>
    <s v="0055-20"/>
    <s v="MONICA CARDONA"/>
    <n v="3013789238"/>
    <s v="FE28657"/>
    <s v="DICIEMBRE"/>
    <n v="2020"/>
    <s v="JLONDOÑO"/>
    <s v="JLONDOÑO"/>
    <n v="2"/>
    <d v="2020-12-12T00:00:00"/>
    <m/>
    <s v="CERTIFICACION"/>
    <s v="PRESUPUESTADO"/>
    <s v="MONICA.CARDONA@PUNTOCARDINAL.COM"/>
    <s v="9.52"/>
    <m/>
    <n v="41020371"/>
    <s v="DELEGADA"/>
    <m/>
    <m/>
  </r>
  <r>
    <s v="SC 9495"/>
    <s v="PUNTO CARDINAL COMUNICACIONES"/>
    <s v="ASESORIAS, APOYO Y MONITOREO"/>
    <s v="MONITOREO DE MEDIOS"/>
    <s v="MONITOREO DE MEDIOS DIC"/>
    <s v="MUNICIPIO DE MEDELLIN"/>
    <x v="0"/>
    <d v="2020-12-01T00:00:00"/>
    <d v="2020-12-31T00:00:00"/>
    <n v="4815523"/>
    <n v="1"/>
    <n v="4815523"/>
    <n v="914949"/>
    <n v="5730472"/>
    <n v="6276013"/>
    <d v="2020-12-31T00:00:00"/>
    <n v="20200101"/>
    <s v="0055-20"/>
    <s v="MONICA CARDONA"/>
    <n v="3013789238"/>
    <s v="FE25756"/>
    <s v="DICIEMBRE"/>
    <n v="2020"/>
    <s v="JLONDOÑO"/>
    <s v="JLONDOÑO"/>
    <n v="2"/>
    <d v="2020-12-12T00:00:00"/>
    <m/>
    <s v="CERTIFICACION"/>
    <s v="PRESUPUESTADO"/>
    <s v="MONICA.CARDONA@PUNTOCARDINAL.COM"/>
    <s v="9.52"/>
    <m/>
    <n v="41020371"/>
    <s v="DELEGADA"/>
    <m/>
    <m/>
  </r>
  <r>
    <s v="SC 9141"/>
    <s v="CORPORACION LA CIFRA IMPAR"/>
    <s v="DISEÑOS/PRODUCCION PIEZAS GRAFICAS Y AUDIOVISUALES"/>
    <s v="PRODUCCION DE CUÑAS"/>
    <s v="CUÑAS REACTIVACION"/>
    <s v="MUNICIPIO DE MEDELLIN"/>
    <x v="0"/>
    <d v="2020-10-12T00:00:00"/>
    <d v="2020-10-16T00:00:00"/>
    <n v="1950000"/>
    <n v="1"/>
    <n v="1950000"/>
    <n v="370500"/>
    <n v="2320500"/>
    <n v="2541412"/>
    <d v="2020-11-20T00:00:00"/>
    <n v="20201010"/>
    <s v="0148-20"/>
    <s v="CARLOS DUQUE"/>
    <n v="4123170"/>
    <n v="38"/>
    <s v="DICIEMBRE"/>
    <n v="2020"/>
    <s v="JLONDOÑO"/>
    <s v="JLONDOÑO"/>
    <m/>
    <d v="2020-12-03T00:00:00"/>
    <m/>
    <s v="CERTIFICACION"/>
    <s v="PRESUPUESTADO"/>
    <s v="INFO@LACIFRAIMPAR.COM"/>
    <s v="9.52"/>
    <m/>
    <n v="41020371"/>
    <s v="DELEGADA"/>
    <m/>
    <m/>
  </r>
  <r>
    <s v="SC 9378"/>
    <s v="CORPORACION LA CIFRA IMPAR"/>
    <s v="DISEÑOS/PRODUCCION PIEZAS GRAFICAS Y AUDIOVISUALES"/>
    <s v="PRODUCCION DE CUÑAS"/>
    <s v="MEDELLIN RESPONDE"/>
    <s v="MUNICIPIO DE MEDELLIN"/>
    <x v="2"/>
    <d v="2020-11-09T00:00:00"/>
    <d v="2020-11-11T00:00:00"/>
    <n v="1450000"/>
    <n v="1"/>
    <n v="1450000"/>
    <n v="275500"/>
    <n v="1725500"/>
    <n v="1889768"/>
    <d v="2020-11-20T00:00:00"/>
    <n v="20201925"/>
    <s v="1183-20"/>
    <s v="CARLOS DUQUE"/>
    <n v="4123170"/>
    <s v="FE-29"/>
    <s v="NOVIEMBRE"/>
    <n v="2020"/>
    <s v="JLONDOÑO"/>
    <s v="JLONDOÑO"/>
    <m/>
    <d v="2020-12-03T00:00:00"/>
    <m/>
    <s v="CERTIFICACION"/>
    <s v="PRESUPUESTADO"/>
    <s v="INFO@LACIFRAIMPAR.COM"/>
    <s v="9.52"/>
    <m/>
    <n v="41020371"/>
    <s v="DELEGADA"/>
    <m/>
    <m/>
  </r>
  <r>
    <s v="SC 9379"/>
    <s v="CORPORACION LA CIFRA IMPAR"/>
    <s v="DISEÑOS/PRODUCCION PIEZAS GRAFICAS Y AUDIOVISUALES"/>
    <s v="ELABORACION CUÑAS"/>
    <s v="METRO DE LA 80"/>
    <s v="MUNICIPIO DE MEDELLIN"/>
    <x v="0"/>
    <d v="2020-11-16T00:00:00"/>
    <d v="2020-11-17T00:00:00"/>
    <n v="2250000"/>
    <n v="1"/>
    <n v="2250000"/>
    <n v="427500"/>
    <n v="2677500"/>
    <n v="2932398"/>
    <d v="2020-11-20T00:00:00"/>
    <n v="20201925"/>
    <s v="1183-20"/>
    <s v="CARLOS DUQUE"/>
    <n v="4123170"/>
    <s v="FE-28"/>
    <s v="NOVIEMBRE"/>
    <n v="2020"/>
    <s v="JLONDOÑO"/>
    <s v="JLONDOÑO"/>
    <m/>
    <d v="2020-12-03T00:00:00"/>
    <m/>
    <s v="CERTIFICACION"/>
    <s v="PRESUPUESTADO"/>
    <s v="INFO@LACIFRAIMPAR.COM"/>
    <s v="9.52"/>
    <m/>
    <n v="41020371"/>
    <s v="DELEGADA"/>
    <m/>
    <m/>
  </r>
  <r>
    <s v="SC 9401"/>
    <s v="CORPORACION LA CIFRA IMPAR"/>
    <s v="DISEÑOS/PRODUCCION PIEZAS GRAFICAS Y AUDIOVISUALES"/>
    <s v="ELABORACION CUÑAS"/>
    <s v="DIFERENTES REFERENCIAS"/>
    <s v="MUNICIPIO DE MEDELLIN"/>
    <x v="1"/>
    <d v="2020-11-28T00:00:00"/>
    <d v="2020-12-02T00:00:00"/>
    <n v="1775000"/>
    <n v="1"/>
    <n v="1775000"/>
    <n v="337250"/>
    <n v="2112250"/>
    <n v="2313336"/>
    <d v="2020-12-03T00:00:00"/>
    <n v="20201925"/>
    <s v="1183-20"/>
    <s v="CARLOS DUQUE"/>
    <n v="4123170"/>
    <s v="FE34"/>
    <s v="DICIEMBRE"/>
    <n v="2020"/>
    <s v="JLONDOÑO"/>
    <s v="JLONDOÑO"/>
    <m/>
    <d v="2020-12-12T00:00:00"/>
    <m/>
    <s v="CERTIFICACION"/>
    <s v="PRESUPUESTADO"/>
    <s v="INFO@LACIFRAIMPAR.COM"/>
    <s v="9.52"/>
    <m/>
    <n v="41020371"/>
    <s v="DELEGADA"/>
    <m/>
    <m/>
  </r>
  <r>
    <s v="SC 9496"/>
    <s v="CORPORACION LA CIFRA IMPAR"/>
    <s v="DISEÑOS/PRODUCCION PIEZAS GRAFICAS Y AUDIOVISUALES"/>
    <s v="ELABORACION CUÑAS"/>
    <s v="DIFERENTES REFERENCIAS"/>
    <s v="MUNICIPIO DE MEDELLIN"/>
    <x v="0"/>
    <d v="2020-12-07T00:00:00"/>
    <d v="2020-12-09T00:00:00"/>
    <n v="3200000"/>
    <n v="1"/>
    <n v="3200000"/>
    <n v="608000"/>
    <n v="3808000"/>
    <n v="4170522"/>
    <d v="2020-12-11T00:00:00"/>
    <n v="20201925"/>
    <s v="1183-20"/>
    <s v="CARLOS DUQUE"/>
    <n v="4123170"/>
    <s v="FE35"/>
    <s v="DICIEMBRE"/>
    <n v="2020"/>
    <s v="JLONDOÑO"/>
    <s v="JLONDOÑO"/>
    <m/>
    <d v="2020-12-12T00:00:00"/>
    <m/>
    <s v="CERTIFICACION"/>
    <s v="PRESUPUESTADO"/>
    <s v="INFO@LACIFRAIMPAR.COM"/>
    <s v="9.52"/>
    <m/>
    <n v="41020371"/>
    <s v="DELEGADA"/>
    <m/>
    <m/>
  </r>
  <r>
    <s v="SC 9541"/>
    <s v="CORPORACION LA CIFRA IMPAR"/>
    <s v="DISEÑOS/PRODUCCION PIEZAS GRAFICAS Y AUDIOVISUALES"/>
    <s v="ELABORACION CUÑA"/>
    <s v="CEDEZO"/>
    <s v="MUNICIPIO DE MEDELLIN"/>
    <x v="2"/>
    <d v="2020-12-15T00:00:00"/>
    <d v="2020-12-16T00:00:00"/>
    <n v="2000000"/>
    <n v="1"/>
    <n v="2000000"/>
    <n v="380000"/>
    <n v="2380000"/>
    <n v="2606576"/>
    <d v="2020-12-18T00:00:00"/>
    <n v="20202114"/>
    <s v="1183-20"/>
    <s v="CARLOS DUQUE"/>
    <n v="4123170"/>
    <s v="FE42"/>
    <s v="DICIEMBRE"/>
    <n v="2020"/>
    <s v="JLONDOÑO"/>
    <s v="JLONDOÑO"/>
    <m/>
    <d v="2021-06-16T00:00:00"/>
    <m/>
    <s v="CERTIFICACION"/>
    <s v="PRESUPUESTADO"/>
    <s v="INFO@LACIFRAIMPAR.COM"/>
    <s v="9.52"/>
    <m/>
    <n v="41020371"/>
    <s v="DELEGADA"/>
    <m/>
    <m/>
  </r>
  <r>
    <s v="SC 9572"/>
    <s v="CORPORACION LA CIFRA IMPAR"/>
    <s v="DISEÑOS/PRODUCCION PIEZAS GRAFICAS Y AUDIOVISUALES"/>
    <s v="AGENCIA"/>
    <s v="MOVILIDAD VISIÓN CERO"/>
    <s v="MUNICIPIO DE MEDELLIN"/>
    <x v="1"/>
    <d v="2020-12-19T00:00:00"/>
    <d v="2020-12-19T00:00:00"/>
    <n v="900000"/>
    <n v="2"/>
    <n v="1800000"/>
    <n v="342000"/>
    <n v="2142000"/>
    <n v="2345918"/>
    <d v="2020-12-22T00:00:00"/>
    <n v="20202114"/>
    <s v="1183-20"/>
    <s v="CARLOS DUQUE"/>
    <n v="4123170"/>
    <n v="46"/>
    <s v="DICIEMBRE"/>
    <n v="2020"/>
    <s v="JLONDOÑO"/>
    <s v="JLONDOÑO"/>
    <m/>
    <d v="2021-06-16T00:00:00"/>
    <m/>
    <s v="CERTIFICACION"/>
    <s v="PRESUPUESTADO"/>
    <s v="INFO@LACIFRAIMPAR.COM"/>
    <s v="9.52"/>
    <m/>
    <n v="41020371"/>
    <s v="DELEGADA"/>
    <m/>
    <m/>
  </r>
  <r>
    <s v="SC 9600"/>
    <s v="PABON RINCON PABLO ANDRES"/>
    <s v="DISEÑOS/PRODUCCION PIEZAS GRAFICAS Y AUDIOVISUALES"/>
    <s v="PRODUCCION DE VIDEO"/>
    <s v="EPISODIO NAVIDAD"/>
    <s v="MUNICIPIO DE MEDELLIN"/>
    <x v="0"/>
    <d v="2020-12-05T00:00:00"/>
    <d v="2020-12-21T00:00:00"/>
    <n v="3890000"/>
    <n v="1"/>
    <n v="3890000"/>
    <n v="0"/>
    <n v="3890000"/>
    <n v="4260328"/>
    <d v="2020-12-23T00:00:00"/>
    <n v="20201694"/>
    <s v="0885-20"/>
    <s v="PABLO PABON"/>
    <n v="3006193373"/>
    <s v="FT20205388"/>
    <s v="DICIEMBRE"/>
    <n v="2020"/>
    <s v="JLONDOÑO"/>
    <s v="JLONDOÑO"/>
    <m/>
    <d v="2021-06-16T00:00:00"/>
    <m/>
    <s v="CERTIFICACION"/>
    <s v="PRESUPUESTADO"/>
    <s v="PABLITO@INTERNAUTISMO.COM"/>
    <s v="9.52"/>
    <m/>
    <n v="41020371"/>
    <s v="DELEGADA"/>
    <m/>
    <m/>
  </r>
  <r>
    <s v="SC 9616"/>
    <s v="PABON RINCON PABLO ANDRES"/>
    <s v="DISEÑOS/PRODUCCION PIEZAS GRAFICAS Y AUDIOVISUALES"/>
    <s v="PRODUCCION VIDEO"/>
    <s v="VOTACIONES PRESUPUESTO PARTICIPATIVO"/>
    <s v="MUNICIPIO DE MEDELLIN"/>
    <x v="0"/>
    <d v="2020-12-18T00:00:00"/>
    <d v="2020-12-30T00:00:00"/>
    <n v="4230000"/>
    <n v="1"/>
    <n v="4230000"/>
    <n v="0"/>
    <n v="4230000"/>
    <n v="4632696"/>
    <d v="2020-12-30T00:00:00"/>
    <n v="20201694"/>
    <s v="0885-20"/>
    <s v="PABLO PABON"/>
    <n v="3006193373"/>
    <s v="FT20205708"/>
    <s v="DICIEMBRE"/>
    <n v="2020"/>
    <s v="JLONDOÑO"/>
    <s v="JLONDOÑO"/>
    <m/>
    <d v="2021-06-16T00:00:00"/>
    <m/>
    <s v="CERTIFICACION"/>
    <s v="PRESUPUESTADO"/>
    <s v="PABLITO@INTERNAUTISMO.COM"/>
    <s v="9.52"/>
    <m/>
    <n v="41020371"/>
    <s v="DELEGADA"/>
    <m/>
    <m/>
  </r>
  <r>
    <s v="SC 9617"/>
    <s v="IMPRIDEAS SAS"/>
    <s v="GRAN FORMATO"/>
    <s v="PRODUCCION GRAN FORMATO"/>
    <s v="HECHO EN MEDELLIN"/>
    <s v="MUNICIPIO DE MEDELLIN"/>
    <x v="3"/>
    <d v="2020-12-22T00:00:00"/>
    <d v="2020-12-24T00:00:00"/>
    <n v="3560000"/>
    <n v="1"/>
    <n v="3560000"/>
    <n v="676400"/>
    <n v="4236400"/>
    <n v="4639705"/>
    <d v="2020-12-28T00:00:00"/>
    <n v="20202263"/>
    <s v="1344-20"/>
    <s v="ANDERSON CARDONA"/>
    <n v="4446310"/>
    <s v="FEVI242"/>
    <s v="DICIEMBRE"/>
    <n v="2020"/>
    <s v="LRUIZ"/>
    <s v="LRUIZ"/>
    <m/>
    <d v="2021-06-16T00:00:00"/>
    <m/>
    <s v="CERTIFICACION"/>
    <s v="PRESUPUESTADO"/>
    <s v="COMERCIAL2@IMPRIDEAS.COM"/>
    <s v="9.52"/>
    <m/>
    <n v="41020371"/>
    <s v="DELEGADA"/>
    <m/>
    <m/>
  </r>
  <r>
    <s v="SC 9625"/>
    <s v="TARGET MEDIOS DE COLOMBIA S.A.S"/>
    <s v="GRAN FORMATO"/>
    <s v="GRAN FORMATO"/>
    <s v="DIFERENTES CAMPAÑAS"/>
    <s v="MUNICIPIO DE MEDELLIN"/>
    <x v="3"/>
    <d v="2020-12-30T00:00:00"/>
    <d v="2020-12-31T00:00:00"/>
    <n v="36119593"/>
    <n v="1"/>
    <n v="36119593"/>
    <n v="6862723"/>
    <n v="42982316"/>
    <n v="47074232"/>
    <d v="2020-12-31T00:00:00"/>
    <n v="20202305"/>
    <s v="1354-20"/>
    <s v="ELIZABETH MAYA BALBIN"/>
    <n v="3022774617"/>
    <n v="259"/>
    <s v="ABRIL"/>
    <n v="2021"/>
    <s v="JLONDOÑO"/>
    <s v="JLONDOÑO"/>
    <m/>
    <d v="2021-06-16T00:00:00"/>
    <m/>
    <s v="CERTIFICACION"/>
    <s v="PRESUPUESTADO"/>
    <s v="MILENA@TARGETMEDIOS.COM   / GERENCIA@TARGETMEDIOS.COM"/>
    <s v="9.52"/>
    <s v="CRP DEL AÑO PASADO -20210847"/>
    <n v="41020371"/>
    <s v="DELEGADA"/>
    <s v="FT20211295"/>
    <d v="2021-04-22T00:00:00"/>
  </r>
  <r>
    <s v="SC 9307"/>
    <s v="ASOCIACION TELE Z SEIS"/>
    <s v="MEDIOS COMUNITARIOS"/>
    <s v="ZONA 6 TV"/>
    <s v="FERIA DE FLORES"/>
    <s v="MUNICIPIO DE MEDELLIN"/>
    <x v="0"/>
    <d v="2020-10-30T00:00:00"/>
    <d v="2020-11-08T00:00:00"/>
    <n v="1000000"/>
    <n v="1"/>
    <n v="1000000"/>
    <n v="0"/>
    <n v="1000000"/>
    <n v="1095200"/>
    <d v="2020-11-20T00:00:00"/>
    <n v="20201870"/>
    <s v="1138-20"/>
    <s v="ALEJANDRA OSORIO INSIGNARES"/>
    <n v="3117854566"/>
    <n v="170"/>
    <s v="DICIEMBRE"/>
    <n v="2020"/>
    <s v="JLONDOÑO"/>
    <s v="JLONDOÑO"/>
    <n v="12"/>
    <d v="2020-12-12T00:00:00"/>
    <m/>
    <s v="CERTIFICACION"/>
    <s v="PRESUPUESTADO"/>
    <s v="CANALZONA6TV@GMAIL.COM"/>
    <s v="9.52"/>
    <m/>
    <n v="41020371"/>
    <s v="DELEGADA"/>
    <m/>
    <m/>
  </r>
  <r>
    <s v="SC 9273"/>
    <s v="BRANDING UP S.A.S"/>
    <s v="MEDIOS COMUNITARIOS"/>
    <s v="EGOCITY"/>
    <s v="FERIA DE FLORES MAIIC"/>
    <s v="MUNICIPIO DE MEDELLIN"/>
    <x v="0"/>
    <d v="2020-10-28T00:00:00"/>
    <d v="2020-11-08T00:00:00"/>
    <n v="1000000"/>
    <n v="1"/>
    <n v="1000000"/>
    <n v="190000"/>
    <n v="1190000"/>
    <n v="1303288"/>
    <d v="2020-12-15T00:00:00"/>
    <n v="20201833"/>
    <s v="1112-20"/>
    <s v="ANDRÉS FELIPE GAMBOA"/>
    <n v="3137052480"/>
    <n v="252"/>
    <s v="NOVIEMBRE"/>
    <n v="2020"/>
    <s v="JLONDOÑO"/>
    <s v="JLONDOÑO"/>
    <n v="12"/>
    <d v="2021-06-16T00:00:00"/>
    <m/>
    <s v="CERTIFICACION"/>
    <s v="PRESUPUESTADO"/>
    <s v="ANDRESFELIPE.GAMBOA@GMAIL.COM"/>
    <s v="9.52"/>
    <m/>
    <n v="41020371"/>
    <s v="DELEGADA"/>
    <m/>
    <m/>
  </r>
  <r>
    <s v="SC 9239"/>
    <s v="COLCRIT SAS"/>
    <s v="MEDIOS COMUNITARIOS"/>
    <s v="ANTIOQUIA CRITICA"/>
    <s v="INSTITUCIONAL ALCALDÍA DE MEDELLIN"/>
    <s v="MUNICIPIO DE MEDELLIN"/>
    <x v="0"/>
    <d v="2020-10-22T00:00:00"/>
    <d v="2020-11-21T00:00:00"/>
    <n v="4000000"/>
    <n v="1"/>
    <n v="4000000"/>
    <n v="0"/>
    <n v="4000000"/>
    <n v="4380800"/>
    <d v="2020-12-04T00:00:00"/>
    <n v="20201697"/>
    <s v="1021-20"/>
    <s v="DANIEL LARGO"/>
    <n v="3135889555"/>
    <s v="ELEC-1"/>
    <s v="DICIEMBRE"/>
    <n v="2020"/>
    <s v="JLONDOÑO"/>
    <s v="JLONDOÑO"/>
    <n v="11"/>
    <d v="2020-12-12T00:00:00"/>
    <m/>
    <s v="CERTIFICACION"/>
    <s v="PRESUPUESTADO"/>
    <s v="ANTIOQUIACRITICA@GMAIL.COM"/>
    <s v="9.52"/>
    <m/>
    <n v="41020371"/>
    <s v="DELEGADA"/>
    <m/>
    <m/>
  </r>
  <r>
    <s v="SC 9311"/>
    <s v="CORAGRA"/>
    <s v="MEDIOS COMUNITARIOS"/>
    <s v="CORAVISION"/>
    <s v="FERIA DE FLORES MAICC"/>
    <s v="MUNICIPIO DE MEDELLIN"/>
    <x v="0"/>
    <d v="2020-10-30T00:00:00"/>
    <d v="2020-11-08T00:00:00"/>
    <n v="1000000"/>
    <n v="1"/>
    <n v="1000000"/>
    <n v="0"/>
    <n v="1000000"/>
    <n v="1095200"/>
    <d v="2020-11-20T00:00:00"/>
    <n v="20201869"/>
    <s v="1137-20"/>
    <s v="ROMAN DUQUE"/>
    <n v="3713466"/>
    <s v="FEDV-3"/>
    <s v="NOVIEMBRE"/>
    <n v="2020"/>
    <s v="JLONDOÑO"/>
    <s v="JLONDOÑO"/>
    <n v="12"/>
    <d v="2020-12-03T00:00:00"/>
    <m/>
    <s v="CERTIFICACION"/>
    <s v="PRESUPUESTADO"/>
    <s v="CORPORACIONCORAGRA@GMAIL.COM"/>
    <s v="9.52"/>
    <m/>
    <n v="41020371"/>
    <s v="DELEGADA"/>
    <m/>
    <m/>
  </r>
  <r>
    <s v="SC 9326"/>
    <s v="CORPORACION ARTISTICA TEATRAL OFICINA CENTRAL DE LOS SUEÑOS"/>
    <s v="MEDIOS COMUNITARIOS"/>
    <s v="www.comuna10.com"/>
    <s v="FERIA DE FLORES MAICC"/>
    <s v="MUNICIPIO DE MEDELLIN"/>
    <x v="0"/>
    <d v="2020-10-30T00:00:00"/>
    <d v="2020-11-08T00:00:00"/>
    <n v="1000000"/>
    <n v="1"/>
    <n v="1000000"/>
    <n v="0"/>
    <n v="1000000"/>
    <n v="1095200"/>
    <d v="2020-11-20T00:00:00"/>
    <n v="20201874"/>
    <s v="1124-20"/>
    <s v="JAIVER JURADO GIRALDO"/>
    <n v="2397149"/>
    <s v="E-25"/>
    <s v="DICIEMBRE"/>
    <n v="2020"/>
    <s v="JLONDOÑO"/>
    <s v="JLONDOÑO"/>
    <n v="12"/>
    <d v="2020-12-12T00:00:00"/>
    <m/>
    <s v="CERTIFICACION"/>
    <s v="PRESUPUESTADO"/>
    <s v="CORPORACIONTEATRO.OFICINA@GMAIL.COM"/>
    <s v="9.52"/>
    <m/>
    <n v="41020371"/>
    <s v="DELEGADA"/>
    <m/>
    <m/>
  </r>
  <r>
    <s v="SC 9327"/>
    <s v="CORPORACIÓN EL MEGÁFONO"/>
    <s v="MEDIOS COMUNITARIOS"/>
    <s v="WWW.COMUNAPOPULAR.ORG"/>
    <s v="FERIA DE FLORES MAICC"/>
    <s v="MUNICIPIO DE MEDELLIN"/>
    <x v="0"/>
    <d v="2020-10-30T00:00:00"/>
    <d v="2020-11-08T00:00:00"/>
    <n v="1000000"/>
    <n v="1"/>
    <n v="1000000"/>
    <n v="0"/>
    <n v="1000000"/>
    <n v="1095200"/>
    <d v="2020-11-20T00:00:00"/>
    <n v="20201821"/>
    <s v="1100-20"/>
    <s v="HAROLD DEIBY MORA"/>
    <n v="3226984427"/>
    <n v="1016"/>
    <s v="NOVIEMBRE"/>
    <n v="2020"/>
    <s v="JLONDOÑO"/>
    <s v="JLONDOÑO"/>
    <n v="12"/>
    <d v="2021-06-16T00:00:00"/>
    <m/>
    <s v="CERTIFICACION"/>
    <s v="PRESUPUESTADO"/>
    <s v="CORPORACIONELMEGAFONO1@GMAIL.COM"/>
    <s v="9.52"/>
    <m/>
    <n v="41020371"/>
    <s v="DELEGADA"/>
    <m/>
    <m/>
  </r>
  <r>
    <s v="SC 9319"/>
    <s v="CORPORACION RECREATIVA CULTURAL ECOLOGICA Y DEPORTIVA BIOSANAR"/>
    <s v="MEDIOS COMUNITARIOS"/>
    <s v="www.elinformantezona4.com"/>
    <s v="FERIA DE FLORES MAICC"/>
    <s v="MUNICIPIO DE MEDELLIN"/>
    <x v="0"/>
    <d v="2020-10-30T00:00:00"/>
    <d v="2020-11-08T00:00:00"/>
    <n v="1000000"/>
    <n v="1"/>
    <n v="1000000"/>
    <n v="0"/>
    <n v="1000000"/>
    <n v="1095200"/>
    <d v="2020-11-20T00:00:00"/>
    <n v="20201863"/>
    <s v="1131-20"/>
    <s v="CAMILA CARDONA"/>
    <n v="3015268994"/>
    <n v="3050"/>
    <s v="NOVIEMBRE"/>
    <n v="2020"/>
    <s v="JLONDOÑO"/>
    <s v="JLONDOÑO"/>
    <n v="12"/>
    <d v="2021-06-16T00:00:00"/>
    <m/>
    <s v="CERTIFICACION"/>
    <s v="PRESUPUESTADO"/>
    <s v="PERIODICOELINFORMATEZONA4@GMAIL.COM"/>
    <s v="9.52"/>
    <m/>
    <n v="41020371"/>
    <s v="DELEGADA"/>
    <m/>
    <m/>
  </r>
  <r>
    <s v="SC 9612"/>
    <s v="FOLLOWERWONK"/>
    <s v="NO APLICA TIPO DE MEDIO"/>
    <s v="LICENCIA FOLLOWERWONK"/>
    <s v="LICENCIA FOLLOWERWONK"/>
    <s v="MUNICIPIO DE MEDELLIN"/>
    <x v="0"/>
    <d v="2020-12-14T00:00:00"/>
    <d v="2020-12-14T00:00:00"/>
    <n v="2239769"/>
    <n v="1"/>
    <n v="2239769"/>
    <n v="425556"/>
    <n v="2665325"/>
    <n v="2919064"/>
    <d v="2020-12-28T00:00:00"/>
    <m/>
    <n v="0"/>
    <s v="LADY ARROYAVE"/>
    <n v="3007850151"/>
    <n v="1"/>
    <s v="DICIEMBRE"/>
    <n v="2020"/>
    <s v="LRUIZ"/>
    <s v="LRUIZ"/>
    <m/>
    <d v="2021-06-16T00:00:00"/>
    <m/>
    <s v="CERTIFICACION"/>
    <m/>
    <s v="HELP@FOLLOWERWONK.COM"/>
    <s v="9.52"/>
    <s v="PAGO CON TARJETA DE CREDITO FOLLOWERWONK DICIEMBRE ALCALDIA DE MEDELLÍN ( COMUNICACIONES)"/>
    <n v="41020371"/>
    <s v="DELEGADA"/>
    <m/>
    <m/>
  </r>
  <r>
    <s v="SC 9609"/>
    <s v="GRUPO EMPRESARIAL GLOBAL COMUNICACIONES S.A.S"/>
    <s v="NO APLICA TIPO DE MEDIO"/>
    <s v="SEÑALETICA PARQUES DEL RIO"/>
    <s v="SEÑALETICA NAVIDAD"/>
    <s v="MUNICIPIO DE MEDELLIN"/>
    <x v="0"/>
    <d v="2020-12-14T00:00:00"/>
    <d v="2020-12-21T00:00:00"/>
    <n v="5572766"/>
    <n v="1"/>
    <n v="5572766"/>
    <n v="1058826"/>
    <n v="6631592"/>
    <n v="7262920"/>
    <d v="2020-12-24T00:00:00"/>
    <n v="20200524"/>
    <s v="0292-20"/>
    <s v="JUAN ESTEBAN TORO"/>
    <n v="3217662414"/>
    <s v="GC-2094"/>
    <s v="DICIEMBRE"/>
    <n v="2020"/>
    <s v="LRUIZ"/>
    <s v="LRUIZ"/>
    <m/>
    <d v="2021-06-16T00:00:00"/>
    <m/>
    <s v="CERTIFICACION"/>
    <s v="PRESUPUESTADO"/>
    <s v="GLOBALCREATIVOYCOMUNICACIONES@GMAIL.COM"/>
    <s v="9.52"/>
    <m/>
    <n v="41020371"/>
    <s v="DELEGADA"/>
    <m/>
    <m/>
  </r>
  <r>
    <s v="SC 9611"/>
    <s v="ICONOSQUARE"/>
    <s v="NO APLICA TIPO DE MEDIO"/>
    <s v="ICONOSQUARE"/>
    <s v="ICONOSQUARE COMUNICACIONES DICIEMBRE"/>
    <s v="MUNICIPIO DE MEDELLIN"/>
    <x v="0"/>
    <d v="2020-12-22T00:00:00"/>
    <d v="2020-12-31T00:00:00"/>
    <n v="19763964"/>
    <n v="1"/>
    <n v="19763964"/>
    <n v="0"/>
    <n v="19763964"/>
    <n v="21645493"/>
    <d v="2020-12-31T00:00:00"/>
    <n v="20202066"/>
    <s v="9036-20"/>
    <s v="LADY ARROYAVE"/>
    <n v="13104461000"/>
    <n v="1"/>
    <s v="DICIEMBRE"/>
    <n v="2020"/>
    <s v="LRUIZ"/>
    <s v="LRUIZ"/>
    <m/>
    <d v="2021-06-16T00:00:00"/>
    <m/>
    <s v="CERTIFICACION"/>
    <m/>
    <s v="HELP@ICONOSQUARE.COM"/>
    <s v="9.52"/>
    <s v="COMPRA CON TARJETA DE CREDITO ICONOSQUARE - COMUNICACIONES DICIEMBRE-2020"/>
    <n v="41020371"/>
    <s v="DELEGADA"/>
    <m/>
    <m/>
  </r>
  <r>
    <s v="SC 9325"/>
    <s v="PRODUCCIONES LIVESOUND S.A.S"/>
    <s v="NO APLICA TIPO DE MEDIO"/>
    <s v="ADQUISICION DE LICENCIA"/>
    <s v="LICENCIA DEL PROGRAMA vMix 4K"/>
    <s v="MUNICIPIO DE MEDELLIN"/>
    <x v="0"/>
    <d v="2020-11-01T00:00:00"/>
    <d v="2020-11-01T00:00:00"/>
    <n v="3865887"/>
    <n v="1"/>
    <n v="3865887"/>
    <n v="734519"/>
    <n v="4600406"/>
    <n v="5038365"/>
    <d v="2020-11-20T00:00:00"/>
    <n v="20201690"/>
    <s v="0428-20"/>
    <s v="LAURA MAYA"/>
    <n v="2974030"/>
    <s v="FE-7"/>
    <s v="NOVIEMBRE"/>
    <n v="2020"/>
    <s v="JLONDOÑO"/>
    <s v="JLONDOÑO"/>
    <m/>
    <d v="2020-12-03T00:00:00"/>
    <m/>
    <s v="CERTIFICACION"/>
    <s v="PRESUPUESTADO"/>
    <s v="INFO@EVENTOSLIVESOUND.COM"/>
    <s v="9.52"/>
    <m/>
    <n v="41020371"/>
    <s v="DELEGADA"/>
    <m/>
    <m/>
  </r>
  <r>
    <s v="SC 9318"/>
    <s v="ALVAREZ MAYA HERNAN DANILO"/>
    <s v="PAUTA EN INTERNET"/>
    <s v="COSAS DE AK"/>
    <s v="FERIA DE FLORES MAICC"/>
    <s v="MUNICIPIO DE MEDELLIN"/>
    <x v="0"/>
    <d v="2020-10-30T00:00:00"/>
    <d v="2020-11-08T00:00:00"/>
    <n v="1000000"/>
    <n v="1"/>
    <n v="1000000"/>
    <n v="0"/>
    <n v="1000000"/>
    <n v="1095200"/>
    <d v="2020-11-20T00:00:00"/>
    <n v="20201881"/>
    <s v="1148-20"/>
    <s v="HERNAN DANILO ALVAREZ"/>
    <n v="3147551974"/>
    <s v="FT20205165"/>
    <s v="DICIEMBRE"/>
    <n v="2020"/>
    <s v="NVALLEJO"/>
    <s v="JLONDOÑO"/>
    <n v="12"/>
    <d v="2020-12-12T00:00:00"/>
    <m/>
    <s v="CERTIFICACION"/>
    <s v="PRESUPUESTADO"/>
    <s v="HDAMDANILO@GMAIL.COM"/>
    <s v="9.52"/>
    <m/>
    <n v="41020371"/>
    <s v="DELEGADA"/>
    <m/>
    <m/>
  </r>
  <r>
    <s v="SC 9126"/>
    <s v="ANALISIS URBANO S.A.S."/>
    <s v="PAUTA EN INTERNET"/>
    <s v="ANALISIS URBANO"/>
    <s v="INSTITUCIONAL ALCALDÍA DE MEDELLIN"/>
    <s v="MUNICIPIO DE MEDELLIN"/>
    <x v="0"/>
    <d v="2020-10-16T00:00:00"/>
    <d v="2020-11-15T00:00:00"/>
    <n v="3750000"/>
    <n v="1"/>
    <n v="3750000"/>
    <n v="712500"/>
    <n v="4462500"/>
    <n v="4887330"/>
    <d v="2020-11-20T00:00:00"/>
    <n v="20201519"/>
    <s v="0914-20"/>
    <s v="MARTIN ALONSO VELASQUEZ"/>
    <n v="3183723177"/>
    <s v="FE-10"/>
    <s v="DICIEMBRE"/>
    <n v="2020"/>
    <s v="JLONDOÑO"/>
    <s v="JLONDOÑO"/>
    <n v="11"/>
    <d v="2020-12-12T00:00:00"/>
    <m/>
    <s v="CERTIFICACION"/>
    <s v="PRESUPUESTADO"/>
    <s v="ANALISISURBANOMEDELLIN@GMAIL.COM"/>
    <s v="9.52"/>
    <m/>
    <n v="41020371"/>
    <s v="DELEGADA"/>
    <m/>
    <m/>
  </r>
  <r>
    <s v="SC 9489"/>
    <s v="ANALISIS URBANO S.A.S."/>
    <s v="PAUTA EN INTERNET"/>
    <s v="ANALISIS URBANO"/>
    <s v="INSTITUCIONAL ALCALDÍA DE MEDELLIN"/>
    <s v="MUNICIPIO DE MEDELLIN"/>
    <x v="1"/>
    <d v="2020-12-02T00:00:00"/>
    <d v="2020-12-20T00:00:00"/>
    <n v="6302521"/>
    <n v="1"/>
    <n v="6302521"/>
    <n v="1197479"/>
    <n v="7500000"/>
    <n v="8214000"/>
    <d v="2020-12-21T00:00:00"/>
    <n v="20202060"/>
    <s v="1237-20"/>
    <s v="MARTIN ALONSO VELASQUEZ"/>
    <n v="3183723177"/>
    <s v="FE-12"/>
    <s v="DICIEMBRE"/>
    <n v="2020"/>
    <s v="JLONDOÑO"/>
    <s v="JLONDOÑO"/>
    <n v="33"/>
    <d v="2020-12-12T00:00:00"/>
    <m/>
    <s v="CERTIFICACION"/>
    <s v="PRESUPUESTADO"/>
    <s v="ANALISISURBANOMEDELLIN@GMAIL.COM"/>
    <s v="9.52"/>
    <m/>
    <n v="41020371"/>
    <s v="DELEGADA"/>
    <m/>
    <m/>
  </r>
  <r>
    <s v="SC 9539"/>
    <s v="ARANGO NARANJO SANTIAGO"/>
    <s v="PAUTA EN INTERNET"/>
    <s v="HAGALAU"/>
    <s v="ALTAVOZ"/>
    <s v="MUNICIPIO DE MEDELLIN"/>
    <x v="4"/>
    <d v="2020-12-11T00:00:00"/>
    <d v="2020-12-13T00:00:00"/>
    <n v="2100840"/>
    <n v="1"/>
    <n v="2100840"/>
    <n v="399160"/>
    <n v="2500000"/>
    <n v="2738000"/>
    <d v="2020-12-16T00:00:00"/>
    <n v="20202204"/>
    <s v="1301-20"/>
    <s v="SANTIAGO ARANGO"/>
    <n v="3103732997"/>
    <n v="197"/>
    <s v="DICIEMBRE"/>
    <n v="2020"/>
    <s v="JLONDOÑO"/>
    <s v="JLONDOÑO"/>
    <m/>
    <d v="2021-06-16T00:00:00"/>
    <m/>
    <s v="CERTIFICACION"/>
    <s v="PRESUPUESTADO"/>
    <s v="SANTIAGOHAGALAU@GMAIL.COM"/>
    <s v="9.52"/>
    <m/>
    <n v="41020371"/>
    <s v="DELEGADA"/>
    <m/>
    <m/>
  </r>
  <r>
    <s v="SC 9238"/>
    <s v="BENJUMEA MONCADA RUBEN DARIO"/>
    <s v="PAUTA EN INTERNET"/>
    <s v="PUNTO DE VISTA RDB"/>
    <s v="INSTITUCIONAL ALCALDÍA DE MEDELLIN"/>
    <s v="MUNICIPIO DE MEDELLIN"/>
    <x v="0"/>
    <d v="2020-10-16T00:00:00"/>
    <d v="2020-11-15T00:00:00"/>
    <n v="2500000"/>
    <n v="1"/>
    <n v="2500000"/>
    <n v="0"/>
    <n v="2500000"/>
    <n v="2738000"/>
    <d v="2020-11-20T00:00:00"/>
    <n v="20201762"/>
    <s v="0909-20"/>
    <s v="RUBEN BENJUMEA"/>
    <n v="3117473712"/>
    <s v="FT20204242"/>
    <s v="NOVIEMBRE"/>
    <n v="2020"/>
    <s v="SCASTANO"/>
    <s v="SCASTANO"/>
    <n v="11"/>
    <d v="2020-12-03T00:00:00"/>
    <m/>
    <s v="CERTIFICACION"/>
    <s v="PRESUPUESTADO"/>
    <s v="RUBENBENJUMEA@HOTMAIL.COM,RUBENBENJUMEA@GMAIL.COM"/>
    <s v="9.52"/>
    <m/>
    <n v="41020371"/>
    <s v="DELEGADA"/>
    <m/>
    <m/>
  </r>
  <r>
    <s v="SC 9516"/>
    <s v="BENJUMEA MONCADA RUBEN DARIO"/>
    <s v="PAUTA EN INTERNET"/>
    <s v="PUNTO DE VISTA RDB"/>
    <s v="INSTITUCIONAL ALCALDÍA DE MEDELLIN"/>
    <s v="MUNICIPIO DE MEDELLIN"/>
    <x v="1"/>
    <d v="2020-12-02T00:00:00"/>
    <d v="2020-12-27T00:00:00"/>
    <n v="2500000"/>
    <n v="1"/>
    <n v="2500000"/>
    <n v="0"/>
    <n v="2500000"/>
    <n v="2738000"/>
    <d v="2020-12-28T00:00:00"/>
    <n v="20201977"/>
    <s v="1211-20"/>
    <s v="RUBEN BENJUMEA"/>
    <n v="3117473712"/>
    <s v="FT20205420"/>
    <s v="DICIEMBRE"/>
    <n v="2020"/>
    <s v="JLONDOÑO"/>
    <s v="JLONDOÑO"/>
    <n v="33"/>
    <d v="2020-12-12T00:00:00"/>
    <m/>
    <s v="CERTIFICACION"/>
    <s v="PRESUPUESTADO"/>
    <s v="RUBENBENJUMEA@HOTMAIL.COM,RUBENBENJUMEA@GMAIL.COM"/>
    <s v="9.52"/>
    <m/>
    <n v="41020371"/>
    <s v="DELEGADA"/>
    <m/>
    <m/>
  </r>
  <r>
    <s v="SC 9217"/>
    <s v="BETANCUR CARRILLO JULIO CESAR"/>
    <s v="PAUTA EN INTERNET"/>
    <s v="COLUMNA VIP"/>
    <s v="INSTITUCIONAL ALCALDÍA DE MEDELLIN"/>
    <s v="MUNICIPIO DE MEDELLIN"/>
    <x v="0"/>
    <d v="2020-10-16T00:00:00"/>
    <d v="2020-11-15T00:00:00"/>
    <n v="1200000"/>
    <n v="1"/>
    <n v="1200000"/>
    <n v="0"/>
    <n v="1200000"/>
    <n v="1314240"/>
    <d v="2020-11-20T00:00:00"/>
    <n v="20201441"/>
    <s v="0883-20"/>
    <s v="JULIO BETANCUR CARRILLO"/>
    <n v="3104939273"/>
    <s v="FT20205015"/>
    <s v="DICIEMBRE"/>
    <n v="2020"/>
    <s v="JLONDOÑO"/>
    <s v="JLONDOÑO"/>
    <n v="11"/>
    <d v="2020-12-12T00:00:00"/>
    <m/>
    <s v="CERTIFICACION"/>
    <s v="PRESUPUESTADO"/>
    <s v="JULIOVIP@GMAIL.COM"/>
    <s v="9.52"/>
    <m/>
    <n v="41020371"/>
    <s v="DELEGADA"/>
    <m/>
    <m/>
  </r>
  <r>
    <s v="SC 9511"/>
    <s v="BETANCUR CARRILLO JULIO CESAR"/>
    <s v="PAUTA EN INTERNET"/>
    <s v="COLUMNA VIP"/>
    <s v="INSTITUCIONAL ALCALDÍA DE MEDELLIN"/>
    <s v="MUNICIPIO DE MEDELLIN"/>
    <x v="1"/>
    <d v="2020-12-02T00:00:00"/>
    <d v="2020-12-27T00:00:00"/>
    <n v="1200000"/>
    <n v="1"/>
    <n v="1200000"/>
    <n v="0"/>
    <n v="1200000"/>
    <n v="1314240"/>
    <d v="2020-12-28T00:00:00"/>
    <n v="20201441"/>
    <s v="0883-20"/>
    <s v="JULIO BETANCUR CARRILLO"/>
    <n v="3104939273"/>
    <s v="FT20205513"/>
    <s v="DICIEMBRE"/>
    <n v="2020"/>
    <s v="JLONDOÑO"/>
    <s v="JLONDOÑO"/>
    <n v="33"/>
    <d v="2020-12-12T00:00:00"/>
    <m/>
    <s v="CERTIFICACION"/>
    <s v="PRESUPUESTADO"/>
    <s v="JULIOVIP@GMAIL.COM"/>
    <s v="9.52"/>
    <m/>
    <n v="41020371"/>
    <s v="DELEGADA"/>
    <m/>
    <m/>
  </r>
  <r>
    <s v="SC 9167"/>
    <s v="CABALLERO JEREZ MARIA ANGELICA"/>
    <s v="PAUTA EN INTERNET"/>
    <s v="FINANZAS Y TURISMO .COM"/>
    <s v="INSTITUCIONAL ALCALDÍA DE MEDELLIN"/>
    <s v="MUNICIPIO DE MEDELLIN"/>
    <x v="0"/>
    <d v="2020-10-16T00:00:00"/>
    <d v="2020-11-15T00:00:00"/>
    <n v="1200000"/>
    <n v="1"/>
    <n v="1200000"/>
    <n v="0"/>
    <n v="1200000"/>
    <n v="1314240"/>
    <d v="2020-11-20T00:00:00"/>
    <n v="20201080"/>
    <s v="0632-20"/>
    <s v="MARIA ANGELICA CABALLERO"/>
    <n v="3016585117"/>
    <s v="FT20204417"/>
    <s v="NOVIEMBRE"/>
    <n v="2020"/>
    <s v="SCASTANO"/>
    <s v="SCASTANO"/>
    <n v="11"/>
    <d v="2020-12-03T00:00:00"/>
    <m/>
    <s v="CERTIFICACION"/>
    <s v="PRESUPUESTADO"/>
    <s v="DIRECCION@FINANZASYTURISMO.COM"/>
    <s v="9.52"/>
    <m/>
    <n v="41020371"/>
    <s v="DELEGADA"/>
    <m/>
    <m/>
  </r>
  <r>
    <s v="SC 9475"/>
    <s v="CABALLERO JEREZ MARIA ANGELICA"/>
    <s v="PAUTA EN INTERNET"/>
    <s v="FINANZAS Y TURISMO .COM"/>
    <s v="INSTITUCIONAL ALCALDÍA DE MEDELLIN"/>
    <s v="MUNICIPIO DE MEDELLIN"/>
    <x v="1"/>
    <d v="2020-11-16T00:00:00"/>
    <d v="2020-12-11T00:00:00"/>
    <n v="1200000"/>
    <n v="1"/>
    <n v="1200000"/>
    <n v="0"/>
    <n v="1200000"/>
    <n v="1314240"/>
    <d v="2020-12-14T00:00:00"/>
    <n v="20201711"/>
    <s v="0632-20"/>
    <s v="MARIA ANGELICA CABALLERO"/>
    <n v="3016585117"/>
    <s v="FT20205167"/>
    <s v="DICIEMBRE"/>
    <n v="2020"/>
    <s v="JLONDOÑO"/>
    <s v="JLONDOÑO"/>
    <n v="33"/>
    <d v="2020-12-12T00:00:00"/>
    <m/>
    <s v="CERTIFICACION"/>
    <s v="PRESUPUESTADO"/>
    <s v="DIRECCION@FINANZASYTURISMO.COM"/>
    <s v="9.52"/>
    <m/>
    <n v="41020371"/>
    <s v="DELEGADA"/>
    <m/>
    <m/>
  </r>
  <r>
    <s v="SC 9215"/>
    <s v="CAPSULAS DE CARREÑO S.A.S"/>
    <s v="PAUTA EN INTERNET"/>
    <s v="CAPSULAS DE CARREÑO"/>
    <s v="INSTITUCIONAL ALCALDÍA DE MEDELLIN"/>
    <s v="MUNICIPIO DE MEDELLIN"/>
    <x v="0"/>
    <d v="2020-10-16T00:00:00"/>
    <d v="2020-11-15T00:00:00"/>
    <n v="1200000"/>
    <n v="1"/>
    <n v="1200000"/>
    <n v="228000"/>
    <n v="1428000"/>
    <n v="1563946"/>
    <d v="2020-11-20T00:00:00"/>
    <n v="20201115"/>
    <s v="0651-20"/>
    <s v="LUZ MARINA TORO"/>
    <n v="3104481496"/>
    <s v="FEL-12"/>
    <s v="DICIEMBRE"/>
    <n v="2020"/>
    <s v="JLONDOÑO"/>
    <s v="JLONDOÑO"/>
    <n v="11"/>
    <d v="2020-12-12T00:00:00"/>
    <m/>
    <s v="CERTIFICACION"/>
    <s v="PRESUPUESTADO"/>
    <s v="CAPSULASDECARRENO@GMAIL.COM"/>
    <s v="9.52"/>
    <m/>
    <n v="41020371"/>
    <s v="DELEGADA"/>
    <m/>
    <m/>
  </r>
  <r>
    <s v="SC 9510"/>
    <s v="CAPSULAS DE CARREÑO S.A.S"/>
    <s v="PAUTA EN INTERNET"/>
    <s v="CAPSULAS DE CARREÑO"/>
    <s v="INSTITUCIONAL ALCALDÍA DE MEDELLIN"/>
    <s v="MUNICIPIO DE MEDELLIN"/>
    <x v="1"/>
    <d v="2020-12-02T00:00:00"/>
    <d v="2020-12-27T00:00:00"/>
    <n v="1200000"/>
    <n v="1"/>
    <n v="1200000"/>
    <n v="228000"/>
    <n v="1428000"/>
    <n v="1563946"/>
    <d v="2020-12-28T00:00:00"/>
    <n v="20201773"/>
    <s v="0651-20"/>
    <s v="LUZ MARINA TORO"/>
    <n v="3104481496"/>
    <s v="FEL-15"/>
    <s v="DICIEMBRE"/>
    <n v="2020"/>
    <s v="JLONDOÑO"/>
    <s v="JLONDOÑO"/>
    <n v="33"/>
    <d v="2020-12-12T00:00:00"/>
    <m/>
    <s v="CERTIFICACION"/>
    <s v="PRESUPUESTADO"/>
    <s v="CAPSULASDECARRENO@GMAIL.COM"/>
    <s v="9.52"/>
    <m/>
    <n v="41020371"/>
    <s v="DELEGADA"/>
    <m/>
    <m/>
  </r>
  <r>
    <s v="SC 9197"/>
    <s v="CARACOL TELEVISIÓN S.A"/>
    <s v="PAUTA EN INTERNET"/>
    <s v="NOTICIAS CARACOL"/>
    <s v="REACTIVACION"/>
    <s v="MUNICIPIO DE MEDELLIN"/>
    <x v="0"/>
    <d v="2020-11-01T00:00:00"/>
    <d v="2020-11-07T00:00:00"/>
    <n v="2798507"/>
    <n v="1"/>
    <n v="2798507"/>
    <n v="531716"/>
    <n v="3330223"/>
    <n v="3647260"/>
    <d v="2020-11-13T00:00:00"/>
    <n v="20201037"/>
    <s v="0603-20"/>
    <s v="CLAUDIA ACOSTA BOTERO"/>
    <n v="3174344565"/>
    <s v="CI6810"/>
    <s v="NOVIEMBRE"/>
    <n v="2020"/>
    <s v="JLONDOÑO"/>
    <s v="JLONDOÑO"/>
    <n v="16"/>
    <d v="2020-12-03T00:00:00"/>
    <m/>
    <s v="CERTIFICACION"/>
    <s v="PRESUPUESTADO"/>
    <s v="CEACOSTA@CARACOLTV.COM.CO"/>
    <s v="9.52"/>
    <m/>
    <n v="41020371"/>
    <s v="DELEGADA"/>
    <m/>
    <m/>
  </r>
  <r>
    <s v="SC 9196"/>
    <s v="CARACOL TELEVISIÓN S.A"/>
    <s v="PAUTA EN INTERNET"/>
    <s v="NOTICIAS CARACOL"/>
    <s v="REACTIVACION"/>
    <s v="MUNICIPIO DE MEDELLIN"/>
    <x v="0"/>
    <d v="2020-10-22T00:00:00"/>
    <d v="2020-10-31T00:00:00"/>
    <n v="2790293"/>
    <n v="1"/>
    <n v="2790293"/>
    <n v="530156"/>
    <n v="3320449"/>
    <n v="3636556"/>
    <d v="2020-11-06T00:00:00"/>
    <n v="20201037"/>
    <s v="0603-20"/>
    <s v="CLAUDIA ACOSTA BOTERO"/>
    <n v="3174344565"/>
    <s v="CI6798"/>
    <s v="NOVIEMBRE"/>
    <n v="2020"/>
    <s v="JLONDOÑO"/>
    <s v="JLONDOÑO"/>
    <n v="16"/>
    <d v="2020-12-03T00:00:00"/>
    <m/>
    <s v="CERTIFICACION"/>
    <s v="PRESUPUESTADO"/>
    <s v="CEACOSTA@CARACOLTV.COM.CO"/>
    <s v="9.52"/>
    <m/>
    <n v="41020371"/>
    <s v="DELEGADA"/>
    <m/>
    <m/>
  </r>
  <r>
    <s v="SC 9460"/>
    <s v="CARACOL TELEVISIÓN S.A"/>
    <s v="PAUTA EN INTERNET"/>
    <s v="ELESPECTADOR.COM"/>
    <s v="HECHO EN MEDELLIN"/>
    <s v="MUNICIPIO DE MEDELLIN"/>
    <x v="3"/>
    <d v="2020-12-02T00:00:00"/>
    <d v="2020-12-24T00:00:00"/>
    <n v="2300000"/>
    <n v="1"/>
    <n v="2300000"/>
    <n v="437000"/>
    <n v="2737000"/>
    <n v="2997562"/>
    <d v="2020-12-28T00:00:00"/>
    <n v="20201803"/>
    <s v="0603-20"/>
    <s v="CLAUDIA ACOSTA BOTERO"/>
    <n v="3174344565"/>
    <s v="SDNC-8000030786"/>
    <s v="FEBRERO"/>
    <n v="2021"/>
    <s v="JLONDOÑO"/>
    <s v="JLONDOÑO"/>
    <n v="41"/>
    <d v="2020-12-12T00:00:00"/>
    <m/>
    <s v="CERTIFICACION"/>
    <s v="PRESUPUESTADO"/>
    <s v="CEACOSTA@CARACOLTV.COM.CO"/>
    <s v="9.52"/>
    <m/>
    <n v="41020371"/>
    <s v="DELEGADA"/>
    <m/>
    <m/>
  </r>
  <r>
    <s v="SC 9524"/>
    <s v="CARACOL TELEVISIÓN S.A"/>
    <s v="PAUTA EN INTERNET"/>
    <s v="REVISTA SHOCK"/>
    <s v="ALTAVOZ"/>
    <s v="MUNICIPIO DE MEDELLIN"/>
    <x v="4"/>
    <d v="2020-12-10T00:00:00"/>
    <d v="2020-12-13T00:00:00"/>
    <n v="2025000"/>
    <n v="1"/>
    <n v="2025000"/>
    <n v="384750"/>
    <n v="2409750"/>
    <n v="2639158"/>
    <d v="2020-12-18T00:00:00"/>
    <n v="20202109"/>
    <s v="1260-20"/>
    <s v="CLAUDIA ACOSTA BOTERO"/>
    <n v="3174344565"/>
    <s v="CI6931"/>
    <s v="DICIEMBRE"/>
    <n v="2020"/>
    <s v="JLONDOÑO"/>
    <s v="JLONDOÑO"/>
    <m/>
    <d v="2021-06-16T00:00:00"/>
    <m/>
    <s v="CERTIFICACION"/>
    <s v="PRESUPUESTADO"/>
    <s v="CEACOSTA@CARACOLTV.COM.CO"/>
    <s v="9.52"/>
    <m/>
    <n v="41020371"/>
    <s v="DELEGADA"/>
    <m/>
    <m/>
  </r>
  <r>
    <s v="SC 9398"/>
    <s v="CASA EDITORIAL EL TIEMPO"/>
    <s v="PAUTA EN INTERNET"/>
    <s v="ADN.COM"/>
    <s v="MEDELLIN TECH FEST"/>
    <s v="MUNICIPIO DE MEDELLIN"/>
    <x v="2"/>
    <d v="2020-11-27T00:00:00"/>
    <d v="2020-12-04T00:00:00"/>
    <n v="2240000"/>
    <n v="1"/>
    <n v="2240000"/>
    <n v="425600"/>
    <n v="2665600"/>
    <n v="2919365"/>
    <d v="2020-12-07T00:00:00"/>
    <n v="20201745"/>
    <s v="1053-20"/>
    <s v="GEOVANNY VALENCIA"/>
    <n v="3204900281"/>
    <s v="FE03932479608"/>
    <s v="MAYO"/>
    <n v="2021"/>
    <s v="JLONDOÑO"/>
    <s v="JLONDOÑO"/>
    <n v="38"/>
    <m/>
    <d v="2021-07-16T00:00:00"/>
    <s v="CERTIFICACION"/>
    <s v="PRESUPUESTADO"/>
    <s v="RECLAMOSFACTURACION@ELTIEMPO.COM.CO,GEOVAL@ELTIEMPO.COM"/>
    <s v="9.52"/>
    <s v="CRP DEL AÑO PASADO-NUEVO CRP 20210370"/>
    <n v="41020371"/>
    <s v="DELEGADA"/>
    <m/>
    <m/>
  </r>
  <r>
    <s v="SC 9532"/>
    <s v="CASA EDITORIAL EL TIEMPO"/>
    <s v="PAUTA EN INTERNET"/>
    <s v="ELTIEMPO.COM"/>
    <s v="NAVIDAD"/>
    <s v="MUNICIPIO DE MEDELLIN"/>
    <x v="4"/>
    <d v="2020-12-11T00:00:00"/>
    <d v="2020-12-19T00:00:00"/>
    <n v="2500000"/>
    <n v="1"/>
    <n v="2500000"/>
    <n v="475000"/>
    <n v="2975000"/>
    <n v="3258220"/>
    <d v="2020-12-21T00:00:00"/>
    <n v="20201745"/>
    <s v="1053-20"/>
    <s v="GEOVANNY VALENCIA"/>
    <n v="3204900281"/>
    <s v="FE039322479609"/>
    <s v="MAYO"/>
    <n v="2021"/>
    <s v="JLONDOÑO"/>
    <s v="JLONDOÑO"/>
    <m/>
    <d v="2021-06-16T00:00:00"/>
    <d v="2021-07-16T00:00:00"/>
    <s v="CERTIFICACION"/>
    <s v="PRESUPUESTADO"/>
    <s v="RECLAMOSFACTURACION@ELTIEMPO.COM.CO,GEOVAL@ELTIEMPO.COM"/>
    <s v="9.52"/>
    <s v="VIENE CON CRP DEL AÑO PASADO-NUEVO CRP 20210370"/>
    <n v="41020371"/>
    <s v="DELEGADA"/>
    <m/>
    <m/>
  </r>
  <r>
    <s v="SC 9574"/>
    <s v="CASA EDITORIAL EL TIEMPO"/>
    <s v="PAUTA EN INTERNET"/>
    <s v="ADN.COM"/>
    <s v="BANCUADRA"/>
    <s v="MUNICIPIO DE MEDELLIN"/>
    <x v="2"/>
    <d v="2020-12-19T00:00:00"/>
    <d v="2020-12-19T00:00:00"/>
    <n v="3393000"/>
    <n v="1"/>
    <n v="3393000"/>
    <n v="644670"/>
    <n v="4037670"/>
    <n v="4422056"/>
    <d v="2020-12-31T00:00:00"/>
    <n v="20201745"/>
    <s v="1053-20"/>
    <s v="GEOVANNY VALENCIA"/>
    <n v="3204900281"/>
    <s v="FE03932479610"/>
    <s v="MAYO"/>
    <n v="2021"/>
    <s v="JLONDOÑO"/>
    <s v="JLONDOÑO"/>
    <m/>
    <d v="2021-06-16T00:00:00"/>
    <d v="2021-07-16T00:00:00"/>
    <s v="CERTIFICACION"/>
    <s v="PRESUPUESTADO"/>
    <s v="RECLAMOSFACTURACION@ELTIEMPO.COM.CO,GEOVAL@ELTIEMPO.COM"/>
    <s v="9.52"/>
    <s v="CRP DEL AÑO PASADO- NUEVO CRP 20210370"/>
    <n v="41020371"/>
    <s v="DELEGADA"/>
    <m/>
    <m/>
  </r>
  <r>
    <s v="SC 9619"/>
    <s v="CASA EDITORIAL EL TIEMPO"/>
    <s v="PAUTA EN INTERNET"/>
    <s v="ELTIEMPO.COM PORTAFOLIO.COM ADN"/>
    <s v="REFUERZO CRA 64 C VISION CERO"/>
    <s v="MUNICIPIO DE MEDELLIN"/>
    <x v="1"/>
    <d v="2020-12-30T00:00:00"/>
    <d v="2020-12-31T00:00:00"/>
    <n v="4040189"/>
    <n v="1"/>
    <n v="4040189"/>
    <n v="767636"/>
    <n v="4807825"/>
    <n v="5265530"/>
    <d v="2020-12-31T00:00:00"/>
    <n v="20201745"/>
    <s v="1053-20"/>
    <s v="GEOVANNY VALENCIA"/>
    <n v="3204900281"/>
    <s v="FE03932479611"/>
    <s v="MAYO"/>
    <n v="2021"/>
    <s v="JLONDOÑO"/>
    <s v="JLONDOÑO"/>
    <m/>
    <d v="2021-06-16T00:00:00"/>
    <d v="2021-07-16T00:00:00"/>
    <s v="CERTIFICACION"/>
    <s v="PRESUPUESTADO"/>
    <s v="RECLAMOSFACTURACION@ELTIEMPO.COM.CO,GEOVAL@ELTIEMPO.COM"/>
    <s v="9.52"/>
    <s v="CRP DEL  AÑ PASADO- NUEVO CRP 20210370"/>
    <n v="41020371"/>
    <s v="DELEGADA"/>
    <m/>
    <m/>
  </r>
  <r>
    <s v="SC 9386"/>
    <s v="CEBALLOS GAÑAN LILIANA"/>
    <s v="PAUTA EN INTERNET"/>
    <s v="MEDELLIN OPINA"/>
    <s v="INSTITUCIONAL ALCALDÍA DE MEDELLIN"/>
    <s v="MUNICIPIO DE MEDELLIN"/>
    <x v="0"/>
    <d v="2020-11-19T00:00:00"/>
    <d v="2020-12-17T00:00:00"/>
    <n v="7000000"/>
    <n v="1"/>
    <n v="7000000"/>
    <n v="0"/>
    <n v="7000000"/>
    <n v="7666400"/>
    <d v="2020-12-18T00:00:00"/>
    <n v="20201968"/>
    <s v="1202-20"/>
    <s v="LILIANA CEBALLOS"/>
    <n v="3165717135"/>
    <s v="FT20205217"/>
    <s v="DICIEMBRE"/>
    <n v="2020"/>
    <s v="JLONDOÑO"/>
    <s v="JLONDOÑO"/>
    <n v="11"/>
    <d v="2020-12-12T00:00:00"/>
    <m/>
    <s v="CERTIFICACION"/>
    <s v="PRESUPUESTADO"/>
    <s v="ENDORCOMUNICACIONES@GMAIL.COM,MEDELLINOPINA.COM@GMAIL.COM"/>
    <s v="9.52"/>
    <m/>
    <n v="41020371"/>
    <s v="DELEGADA"/>
    <m/>
    <m/>
  </r>
  <r>
    <s v="SC 9589"/>
    <s v="CEBALLOS GAÑAN LILIANA"/>
    <s v="PAUTA EN INTERNET"/>
    <s v="MEDELLIN OPINA"/>
    <s v="CAMBIA EL RITMO BAJA LA VELOCIDAD"/>
    <s v="MUNICIPIO DE MEDELLIN"/>
    <x v="0"/>
    <d v="2020-12-22T00:00:00"/>
    <d v="2020-12-27T00:00:00"/>
    <n v="3000000"/>
    <n v="1"/>
    <n v="3000000"/>
    <n v="0"/>
    <n v="3000000"/>
    <n v="3285600"/>
    <d v="2020-12-28T00:00:00"/>
    <n v="20202250"/>
    <s v="1202-20"/>
    <s v="LILIANA CEBALLOS"/>
    <n v="3165717135"/>
    <s v="FT20205502"/>
    <s v="DICIEMBRE"/>
    <n v="2020"/>
    <s v="JLONDOÑO"/>
    <s v="JLONDOÑO"/>
    <m/>
    <d v="2021-06-16T00:00:00"/>
    <m/>
    <s v="CERTIFICACION"/>
    <s v="PRESUPUESTADO"/>
    <s v="ENDORCOMUNICACIONES@GMAIL.COM,MEDELLINOPINA.COM@GMAIL.COM"/>
    <s v="9.52"/>
    <m/>
    <n v="41020371"/>
    <s v="DELEGADA"/>
    <m/>
    <m/>
  </r>
  <r>
    <s v="SC 9491"/>
    <s v="COLCRIT SAS"/>
    <s v="PAUTA EN INTERNET"/>
    <s v="ANTIOQUIA CRITICA"/>
    <s v="INSTITUCIONAL ALCALDÍA DE MEDELLIN"/>
    <s v="MUNICIPIO DE MEDELLIN"/>
    <x v="1"/>
    <d v="2020-12-02T00:00:00"/>
    <d v="2020-12-27T00:00:00"/>
    <n v="3333333"/>
    <n v="1"/>
    <n v="3333333"/>
    <n v="0"/>
    <n v="3333333"/>
    <n v="3650666"/>
    <d v="2020-12-28T00:00:00"/>
    <n v="20201697"/>
    <s v="1021-20"/>
    <s v="DANIEL LARGO"/>
    <n v="3135889555"/>
    <n v="3"/>
    <s v="ABRIL"/>
    <n v="2021"/>
    <s v="JLONDOÑO"/>
    <s v="JLONDOÑO"/>
    <n v="33"/>
    <m/>
    <m/>
    <s v="CERTIFICACION"/>
    <s v="PRESUPUESTADO"/>
    <s v="ANTIOQUIACRITICA@GMAIL.COM"/>
    <s v="9.52"/>
    <s v="CRP 20210820 VIENE CON CRP DEL AÑO PASADO"/>
    <n v="41020371"/>
    <s v="DELEGADA"/>
    <m/>
    <m/>
  </r>
  <r>
    <s v="SC 9264"/>
    <s v="CORPORACION CIVICA CENTRO DE MEDELLIN"/>
    <s v="PAUTA EN INTERNET"/>
    <s v="CENTROPOLIS"/>
    <s v="FERIA DE FLORES MAIIC"/>
    <s v="MUNICIPIO DE MEDELLIN"/>
    <x v="0"/>
    <d v="2020-10-28T00:00:00"/>
    <d v="2020-11-08T00:00:00"/>
    <n v="840336"/>
    <n v="1"/>
    <n v="840336"/>
    <n v="159664"/>
    <n v="1000000"/>
    <n v="1095200"/>
    <d v="2020-11-12T00:00:00"/>
    <n v="20201699"/>
    <s v="1023-20"/>
    <s v="JORGE MARIO PUERTA SOTO"/>
    <n v="3105482625"/>
    <s v="FE260"/>
    <s v="NOVIEMBRE"/>
    <n v="2020"/>
    <s v="JLONDOÑO"/>
    <s v="JLONDOÑO"/>
    <n v="12"/>
    <d v="2020-12-03T00:00:00"/>
    <m/>
    <s v="CERTIFICACION"/>
    <s v="PRESUPUESTADO"/>
    <s v="MERCADEO@CORPOCENTRO.COM"/>
    <s v="9.52"/>
    <m/>
    <n v="41020371"/>
    <s v="DELEGADA"/>
    <m/>
    <m/>
  </r>
  <r>
    <s v="SC 9324"/>
    <s v="CORPORACIÓN COMUNICANDO MEDELLÍN"/>
    <s v="PAUTA EN INTERNET"/>
    <s v="COMUNICANDO BELEN"/>
    <s v="FERIA DE FLORES MAICC"/>
    <s v="MUNICIPIO DE MEDELLIN"/>
    <x v="0"/>
    <d v="2020-10-30T00:00:00"/>
    <d v="2020-11-08T00:00:00"/>
    <n v="840336"/>
    <n v="1"/>
    <n v="840336"/>
    <n v="159664"/>
    <n v="1000000"/>
    <n v="1095200"/>
    <d v="2020-11-20T00:00:00"/>
    <n v="20201862"/>
    <s v="1130-20"/>
    <s v="RICARDO ROJAS"/>
    <n v="3002989884"/>
    <n v="37"/>
    <s v="DICIEMBRE"/>
    <n v="2020"/>
    <s v="JLONDOÑO"/>
    <s v="JLONDOÑO"/>
    <n v="12"/>
    <d v="2020-12-12T00:00:00"/>
    <m/>
    <s v="CERTIFICACION"/>
    <s v="PRESUPUESTADO"/>
    <s v="COMUNICANDOBELEN@GMAIL.COM"/>
    <s v="9.52"/>
    <m/>
    <n v="41020371"/>
    <s v="DELEGADA"/>
    <m/>
    <m/>
  </r>
  <r>
    <s v="SC 9323"/>
    <s v="CORPORACION DE PERIODISMO Y MEDIOS KINESICA"/>
    <s v="PAUTA EN INTERNET"/>
    <s v="PERIODICO SIGNOS DESDE LA 13"/>
    <s v="FERIA DE FLORES MAICC"/>
    <s v="MUNICIPIO DE MEDELLIN"/>
    <x v="0"/>
    <d v="2020-10-30T00:00:00"/>
    <d v="2020-11-08T00:00:00"/>
    <n v="1000000"/>
    <n v="1"/>
    <n v="1000000"/>
    <n v="0"/>
    <n v="1000000"/>
    <n v="1095200"/>
    <d v="2020-11-20T00:00:00"/>
    <n v="20201816"/>
    <s v="1105-20"/>
    <s v="ALEXIS HINESTROZA MENA"/>
    <n v="3015193760"/>
    <s v="FE-11"/>
    <s v="DICIEMBRE"/>
    <n v="2020"/>
    <s v="JLONDOÑO"/>
    <s v="JLONDOÑO"/>
    <n v="12"/>
    <d v="2020-12-12T00:00:00"/>
    <m/>
    <s v="CERTIFICACION"/>
    <s v="PRESUPUESTADO"/>
    <s v="SIGNOSDESDELA13@GMAIL.COM"/>
    <s v="9.52"/>
    <m/>
    <n v="41020371"/>
    <s v="DELEGADA"/>
    <m/>
    <m/>
  </r>
  <r>
    <s v="SC 9275"/>
    <s v="CORPORACION ENLACE 4"/>
    <s v="PAUTA EN INTERNET"/>
    <s v="PERIODICO LA PUPILA"/>
    <s v="FERIA DE FLORES MAIIC"/>
    <s v="MUNICIPIO DE MEDELLIN"/>
    <x v="0"/>
    <d v="2020-10-28T00:00:00"/>
    <d v="2020-11-08T00:00:00"/>
    <n v="1000000"/>
    <n v="1"/>
    <n v="1000000"/>
    <n v="0"/>
    <n v="1000000"/>
    <n v="1095200"/>
    <d v="2020-11-12T00:00:00"/>
    <n v="20201835"/>
    <s v="1109-20"/>
    <s v="GIOVANNI FIGUEROA"/>
    <n v="3165218442"/>
    <n v="249"/>
    <s v="DICIEMBRE"/>
    <n v="2020"/>
    <s v="JLONDOÑO"/>
    <s v="JLONDOÑO"/>
    <n v="12"/>
    <d v="2020-12-12T00:00:00"/>
    <m/>
    <s v="CERTIFICACION"/>
    <s v="PRESUPUESTADO"/>
    <s v="CORPOENLACE4@GMAIL.COM"/>
    <s v="9.52"/>
    <m/>
    <n v="41020371"/>
    <s v="DELEGADA"/>
    <m/>
    <m/>
  </r>
  <r>
    <s v="SC 9274"/>
    <s v="CORPORACIÓN INTERACTUANDO CON LA 9"/>
    <s v="PAUTA EN INTERNET"/>
    <s v="INTERACTUANDOCON LA 9"/>
    <s v="FERIA DE FLORES MAIIC"/>
    <s v="MUNICIPIO DE MEDELLIN"/>
    <x v="0"/>
    <d v="2020-10-28T00:00:00"/>
    <d v="2020-11-08T00:00:00"/>
    <n v="1000000"/>
    <n v="1"/>
    <n v="1000000"/>
    <n v="0"/>
    <n v="1000000"/>
    <n v="1095200"/>
    <d v="2020-11-08T00:00:00"/>
    <n v="20201834"/>
    <s v="1108-20"/>
    <s v="JOHNATAN MARÍN"/>
    <n v="3178590332"/>
    <s v="A-158"/>
    <s v="NOVIEMBRE"/>
    <n v="2020"/>
    <s v="JLONDOÑO"/>
    <s v="JLONDOÑO"/>
    <n v="12"/>
    <d v="2020-12-03T00:00:00"/>
    <m/>
    <s v="CERTIFICACION"/>
    <s v="PRESUPUESTADO"/>
    <s v="CONLA9@HOTMAIL.COM"/>
    <s v="9.52"/>
    <m/>
    <n v="41020371"/>
    <s v="DELEGADA"/>
    <m/>
    <m/>
  </r>
  <r>
    <s v="SC 9328"/>
    <s v="CORPORACIÓN MUNDO URBANO AGENCIA DE COMUNICACIONES PARA EL DESARROLLO SOCIAL"/>
    <s v="PAUTA EN INTERNET"/>
    <s v="HABITANTE 7"/>
    <s v="FERIA DE FLORES MAICC"/>
    <s v="MUNICIPIO DE MEDELLIN"/>
    <x v="0"/>
    <d v="2020-10-30T00:00:00"/>
    <d v="2020-11-08T00:00:00"/>
    <n v="1000000"/>
    <n v="1"/>
    <n v="1000000"/>
    <n v="0"/>
    <n v="1000000"/>
    <n v="1095200"/>
    <d v="2020-11-20T00:00:00"/>
    <n v="20201864"/>
    <s v="1132-20"/>
    <s v="LUIS FERNANDO MUÑOZ GÓMEZ"/>
    <n v="3148729087"/>
    <s v="FECM7"/>
    <s v="DICIEMBRE"/>
    <n v="2020"/>
    <s v="NVALLEJO"/>
    <s v="JLONDOÑO"/>
    <n v="12"/>
    <d v="2021-06-16T00:00:00"/>
    <m/>
    <s v="CERTIFICACION"/>
    <s v="PRESUPUESTADO"/>
    <s v="COMUNICACIONES@MUNDOURBANO.COM.CO"/>
    <s v="9.52"/>
    <s v="FACTURA FECM-7 SE REALIZO NOTA CREDITO DEBIDO QUE LA ORDEN CONTABA CON IVA Y ERA SIN IVA, SE GENERO UNA FACTURA NUEVA FECM -10 REMPLAZO ESTA FACTURA ."/>
    <n v="41020371"/>
    <s v="DELEGADA"/>
    <m/>
    <m/>
  </r>
  <r>
    <s v="SC 9330"/>
    <s v="CORPORACION OR"/>
    <s v="PAUTA EN INTERNET"/>
    <s v="LA OREJA ROJA"/>
    <s v="REACTIVACION"/>
    <s v="MUNICIPIO DE MEDELLIN"/>
    <x v="0"/>
    <d v="2020-10-26T00:00:00"/>
    <d v="2020-11-10T00:00:00"/>
    <n v="5000000"/>
    <n v="1"/>
    <n v="5000000"/>
    <n v="950000"/>
    <n v="5950000"/>
    <n v="6516440"/>
    <d v="2020-11-20T00:00:00"/>
    <n v="20201351"/>
    <s v="0813-20"/>
    <s v="IAN SCHNEIDER CARDONA LOPEZ"/>
    <n v="3013537926"/>
    <n v="41"/>
    <s v="NOVIEMBRE"/>
    <n v="2020"/>
    <s v="JLONDOÑO"/>
    <s v="JLONDOÑO"/>
    <n v="16"/>
    <d v="2020-12-03T00:00:00"/>
    <m/>
    <s v="CERTIFICACION"/>
    <s v="PRESUPUESTADO"/>
    <s v="DIRECTOR@CONLAOREJAROJA.COM,IANSCHNAIDA@GMAIL.COM"/>
    <s v="9.52"/>
    <m/>
    <n v="41020371"/>
    <s v="DELEGADA"/>
    <m/>
    <m/>
  </r>
  <r>
    <s v="SC 9316"/>
    <s v="CORPORACIÓN PARA EL SER"/>
    <s v="PAUTA EN INTERNET"/>
    <s v="PRESENCIA 15"/>
    <s v="FERIA DE FLORES MAICC"/>
    <s v="MUNICIPIO DE MEDELLIN"/>
    <x v="0"/>
    <d v="2020-10-30T00:00:00"/>
    <d v="2020-11-08T00:00:00"/>
    <n v="1000000"/>
    <n v="1"/>
    <n v="1000000"/>
    <n v="0"/>
    <n v="1000000"/>
    <n v="1095200"/>
    <d v="2020-11-20T00:00:00"/>
    <n v="20201856"/>
    <s v="1123-20"/>
    <s v="LUZ AMPARO CARDONA"/>
    <n v="3007905443"/>
    <s v="FE018"/>
    <s v="DICIEMBRE"/>
    <n v="2020"/>
    <s v="JLONDOÑO"/>
    <s v="JLONDOÑO"/>
    <n v="12"/>
    <d v="2020-12-12T00:00:00"/>
    <m/>
    <s v="CERTIFICACION"/>
    <s v="PRESUPUESTADO"/>
    <s v="CORPORACIONPARAELSER@GMAIL.COM"/>
    <s v="9.52"/>
    <m/>
    <n v="41020371"/>
    <s v="DELEGADA"/>
    <m/>
    <m/>
  </r>
  <r>
    <s v="SC 9276"/>
    <s v="CORTES JIMENEZ JENNIFER"/>
    <s v="PAUTA EN INTERNET"/>
    <s v="LA CUARTA ESTACION"/>
    <s v="FERIA DE FLORES MAIIC"/>
    <s v="MUNICIPIO DE MEDELLIN"/>
    <x v="0"/>
    <d v="2020-10-28T00:00:00"/>
    <d v="2020-11-08T00:00:00"/>
    <n v="1000000"/>
    <n v="1"/>
    <n v="1000000"/>
    <n v="0"/>
    <n v="1000000"/>
    <n v="1095200"/>
    <d v="2020-11-12T00:00:00"/>
    <n v="20201836"/>
    <s v="1110-20"/>
    <s v="JENNIFER CORTES"/>
    <n v="5887119"/>
    <s v="FT20204185"/>
    <s v="NOVIEMBRE"/>
    <n v="2020"/>
    <s v="JLONDOÑO"/>
    <s v="JLONDOÑO"/>
    <n v="12"/>
    <d v="2020-12-03T00:00:00"/>
    <m/>
    <s v="CERTIFICACION"/>
    <s v="PRESUPUESTADO"/>
    <s v="JENNIFER.CORTESJIMENEZ@GMAIL.COM"/>
    <s v="9.52"/>
    <m/>
    <n v="41020371"/>
    <s v="DELEGADA"/>
    <m/>
    <m/>
  </r>
  <r>
    <s v="SC 9584"/>
    <s v="EDITORIAL LA REPUBLICA S.A.S."/>
    <s v="PAUTA EN INTERNET"/>
    <s v="LAREPUBLICA.CO"/>
    <s v="HECHO EN MEDELLIN"/>
    <s v="MUNICIPIO DE MEDELLIN"/>
    <x v="3"/>
    <d v="2020-12-22T00:00:00"/>
    <d v="2020-12-24T00:00:00"/>
    <n v="7000000"/>
    <n v="1"/>
    <n v="7000000"/>
    <n v="1330000"/>
    <n v="8330000"/>
    <n v="9123016"/>
    <d v="2020-12-28T00:00:00"/>
    <n v="20202228"/>
    <s v="1316-20"/>
    <s v="WILMAR ANTONIO LADINO HERNANDEZ"/>
    <n v="3003550490"/>
    <n v="3201373"/>
    <s v="DICIEMBRE"/>
    <n v="2020"/>
    <s v="JLONDOÑO"/>
    <s v="JLONDOÑO"/>
    <m/>
    <m/>
    <m/>
    <s v="CERTIFICACION"/>
    <s v="PRESUPUESTADO"/>
    <s v="ADMINISTRACION@LAREPUBLICA.COM.CO,WLADINO@LAREPUBLICA.COM.CO"/>
    <s v="9.52"/>
    <m/>
    <n v="41020371"/>
    <s v="DELEGADA"/>
    <m/>
    <m/>
  </r>
  <r>
    <s v="SC 9256"/>
    <s v="EL ARBOL DE NARANJAS S.A.S."/>
    <s v="PAUTA EN INTERNET"/>
    <s v="EL ARBOL DE NARANJAS"/>
    <s v="INSTITUCIONAL ALCALDÍA DE MEDELLIN"/>
    <s v="MUNICIPIO DE MEDELLIN"/>
    <x v="0"/>
    <d v="2020-10-28T00:00:00"/>
    <d v="2020-11-27T00:00:00"/>
    <n v="1200000"/>
    <n v="1"/>
    <n v="1200000"/>
    <n v="228000"/>
    <n v="1428000"/>
    <n v="1563946"/>
    <d v="2020-12-04T00:00:00"/>
    <n v="20201779"/>
    <s v="1074-20"/>
    <s v="CARLOS NARANJO"/>
    <n v="3052458515"/>
    <s v="FE-4"/>
    <s v="DICIEMBRE"/>
    <n v="2020"/>
    <s v="JLONDOÑO"/>
    <s v="JLONDOÑO"/>
    <n v="11"/>
    <d v="2020-12-12T00:00:00"/>
    <m/>
    <s v="CERTIFICACION"/>
    <s v="PRESUPUESTADO"/>
    <s v="CARLOS@NARANJO.COM.CO"/>
    <s v="9.52"/>
    <m/>
    <n v="41020371"/>
    <s v="DELEGADA"/>
    <m/>
    <m/>
  </r>
  <r>
    <s v="SC 9513"/>
    <s v="EL ARBOL DE NARANJAS S.A.S."/>
    <s v="PAUTA EN INTERNET"/>
    <s v="EL ARBOL DE NARANJAS"/>
    <s v="INSTITUCIONAL ALCALDÍA DE MEDELLIN"/>
    <s v="MUNICIPIO DE MEDELLIN"/>
    <x v="1"/>
    <d v="2020-12-02T00:00:00"/>
    <d v="2020-12-27T00:00:00"/>
    <n v="600000"/>
    <n v="1"/>
    <n v="600000"/>
    <n v="114000"/>
    <n v="714000"/>
    <n v="781973"/>
    <d v="2020-12-28T00:00:00"/>
    <n v="20201779"/>
    <s v="1074-20"/>
    <s v="CARLOS NARANJO"/>
    <n v="3052458515"/>
    <s v="FE-5"/>
    <s v="MARZO"/>
    <n v="2021"/>
    <s v="JLONDOÑO"/>
    <s v="JLONDOÑO"/>
    <n v="33"/>
    <m/>
    <m/>
    <s v="CERTIFICACION"/>
    <s v="PRESUPUESTADO"/>
    <s v="CARLOS@NARANJO.COM.CO"/>
    <s v="9.52"/>
    <s v="VIENE CON CRP DEL AÑO PASADO"/>
    <n v="41020371"/>
    <s v="DELEGADA"/>
    <m/>
    <m/>
  </r>
  <r>
    <s v="SC 9573"/>
    <s v="EL COLOMBIANO S.A.S"/>
    <s v="PAUTA EN INTERNET"/>
    <s v="Q HUBO"/>
    <s v="BANCUADRA"/>
    <s v="MUNICIPIO DE MEDELLIN"/>
    <x v="2"/>
    <d v="2020-12-21T00:00:00"/>
    <d v="2020-12-29T00:00:00"/>
    <n v="2000000"/>
    <n v="1"/>
    <n v="2000000"/>
    <n v="380000"/>
    <n v="2380000"/>
    <n v="2606576"/>
    <d v="2020-12-30T00:00:00"/>
    <n v="20201066"/>
    <s v="0623-20"/>
    <s v="ROSALIA SANCHEZ"/>
    <n v="3158158518"/>
    <n v="52124388"/>
    <s v="DICIEMBRE"/>
    <n v="2020"/>
    <s v="JLONDOÑO"/>
    <s v="JLONDOÑO"/>
    <m/>
    <d v="2021-06-16T00:00:00"/>
    <m/>
    <s v="CERTIFICACION"/>
    <s v="PRESUPUESTADO"/>
    <s v="FACTURACIONECAR@ELCOLOMBIANO.COM.CO,ROSALIAS@ELCOLOMBIANO.COM.CO"/>
    <s v="9.52"/>
    <m/>
    <n v="41020371"/>
    <s v="DELEGADA"/>
    <m/>
    <m/>
  </r>
  <r>
    <s v="SC 9607"/>
    <s v="EL COLOMBIANO S.A.S"/>
    <s v="PAUTA EN INTERNET"/>
    <s v="FACEBOOK Q HUBO"/>
    <s v="AUTOCUIDADO"/>
    <s v="MUNICIPIO DE MEDELLIN"/>
    <x v="3"/>
    <d v="2020-12-31T00:00:00"/>
    <d v="2020-12-31T00:00:00"/>
    <n v="500000"/>
    <n v="1"/>
    <n v="500000"/>
    <n v="95000"/>
    <n v="595000"/>
    <n v="651644"/>
    <d v="2020-12-31T00:00:00"/>
    <n v="20201066"/>
    <s v="0623-20"/>
    <s v="ROSALIA SANCHEZ"/>
    <n v="3158158518"/>
    <n v="52124389"/>
    <s v="DICIEMBRE"/>
    <n v="2020"/>
    <s v="JLONDOÑO"/>
    <s v="JLONDOÑO"/>
    <m/>
    <m/>
    <m/>
    <s v="CERTIFICACION"/>
    <s v="PRESUPUESTADO"/>
    <s v="FACTURACIONECAR@ELCOLOMBIANO.COM.CO,ROSALIAS@ELCOLOMBIANO.COM.CO"/>
    <s v="9.52"/>
    <m/>
    <n v="41020371"/>
    <s v="DELEGADA"/>
    <m/>
    <m/>
  </r>
  <r>
    <s v="SC 9308"/>
    <s v="ESTRADA RAMIREZ SEBASTIAN"/>
    <s v="PAUTA EN INTERNET"/>
    <s v="MI BUENOS AIRES"/>
    <s v="FERIA DE FLORES MAICC"/>
    <s v="MUNICIPIO DE MEDELLIN"/>
    <x v="0"/>
    <d v="2020-10-30T00:00:00"/>
    <d v="2020-11-08T00:00:00"/>
    <n v="1000000"/>
    <n v="1"/>
    <n v="1000000"/>
    <n v="0"/>
    <n v="1000000"/>
    <n v="1095200"/>
    <d v="2020-11-20T00:00:00"/>
    <n v="20201872"/>
    <s v="1140-20"/>
    <s v="SEBASTIAN ESTRADA"/>
    <n v="3116071933"/>
    <s v="FT20204307"/>
    <s v="NOVIEMBRE"/>
    <n v="2020"/>
    <s v="JLONDOÑO"/>
    <s v="JLONDOÑO"/>
    <n v="12"/>
    <d v="2020-12-03T00:00:00"/>
    <m/>
    <s v="CERTIFICACION"/>
    <s v="PRESUPUESTADO"/>
    <s v="MIBUENOSAIRESMEDELLIN@GMAIL.COM"/>
    <s v="9.52"/>
    <m/>
    <n v="41020371"/>
    <s v="DELEGADA"/>
    <m/>
    <m/>
  </r>
  <r>
    <s v="SC 9515"/>
    <s v="FEDERACION INTERNACIONAL DE PRENSA DE LOS PUEBLOS - FIPU"/>
    <s v="PAUTA EN INTERNET"/>
    <s v="FEDERACION INTERNACIONAL DE PRENSA"/>
    <s v="INSTITUCIONAL ALCALDÍA DE MEDELLIN"/>
    <s v="MUNICIPIO DE MEDELLIN"/>
    <x v="1"/>
    <d v="2020-11-30T00:00:00"/>
    <d v="2020-12-27T00:00:00"/>
    <n v="10000000"/>
    <n v="1"/>
    <n v="10000000"/>
    <n v="1900000"/>
    <n v="11900000"/>
    <n v="13032880"/>
    <d v="2020-12-28T00:00:00"/>
    <n v="20202251"/>
    <s v="1215-20"/>
    <s v="MELISSA PELAEZ"/>
    <n v="3128582322"/>
    <s v="1111-1"/>
    <s v="DICIEMBRE"/>
    <n v="2020"/>
    <s v="JLONDOÑO"/>
    <s v="JLONDOÑO"/>
    <n v="33"/>
    <d v="2020-12-12T00:00:00"/>
    <m/>
    <s v="CERTIFICACION"/>
    <s v="PRESUPUESTADO"/>
    <s v="FIPUPRENSA@GMAIL.COM"/>
    <s v="9.52"/>
    <m/>
    <n v="41020371"/>
    <s v="DELEGADA"/>
    <m/>
    <m/>
  </r>
  <r>
    <s v="SC 9588"/>
    <s v="FEDERACION INTERNACIONAL DE PRENSA DE LOS PUEBLOS - FIPU"/>
    <s v="PAUTA EN INTERNET"/>
    <s v="FEDERACION INTERNACIONAL DE PRENSA"/>
    <s v="CAMBIA EL RITMO BAJA LA VELOCIDAD"/>
    <s v="MUNICIPIO DE MEDELLIN"/>
    <x v="0"/>
    <d v="2020-12-22T00:00:00"/>
    <d v="2020-12-27T00:00:00"/>
    <n v="3000000"/>
    <n v="1"/>
    <n v="3000000"/>
    <n v="570000"/>
    <n v="3570000"/>
    <n v="3909864"/>
    <d v="2020-12-28T00:00:00"/>
    <n v="20202013"/>
    <s v="1215-20"/>
    <s v="MELISSA PELAEZ"/>
    <n v="3128582322"/>
    <s v="1111-2"/>
    <s v="DICIEMBRE"/>
    <n v="2020"/>
    <s v="JLONDOÑO"/>
    <s v="JLONDOÑO"/>
    <m/>
    <d v="2021-06-16T00:00:00"/>
    <m/>
    <s v="CERTIFICACION"/>
    <s v="PRESUPUESTADO"/>
    <s v="FIPUPRENSA@GMAIL.COM"/>
    <s v="9.52"/>
    <m/>
    <n v="41020371"/>
    <s v="DELEGADA"/>
    <m/>
    <m/>
  </r>
  <r>
    <s v="SC 9237"/>
    <s v="GARCIA BALVIN ALDRIN DARIO"/>
    <s v="PAUTA EN INTERNET"/>
    <s v="TOTUS NOTICIAS"/>
    <s v="INSTITUCIONAL ALCALDÍA DE MEDELLIN"/>
    <s v="MUNICIPIO DE MEDELLIN"/>
    <x v="0"/>
    <d v="2020-10-22T00:00:00"/>
    <d v="2020-11-21T00:00:00"/>
    <n v="7000000"/>
    <n v="1"/>
    <n v="7000000"/>
    <n v="0"/>
    <n v="7000000"/>
    <n v="7666400"/>
    <d v="2020-12-04T00:00:00"/>
    <n v="20201701"/>
    <s v="1025-20"/>
    <s v="ALDRIN GARCIA"/>
    <n v="3104543750"/>
    <s v="FT20204882"/>
    <s v="DICIEMBRE"/>
    <n v="2020"/>
    <s v="JLONDOÑO"/>
    <s v="JLONDOÑO"/>
    <n v="11"/>
    <d v="2020-12-12T00:00:00"/>
    <m/>
    <s v="CERTIFICACION"/>
    <s v="PRESUPUESTADO"/>
    <s v="ALDRIN.GARCIA.BALVIN@GMAIL.COM"/>
    <s v="9.52"/>
    <m/>
    <n v="41020371"/>
    <s v="DELEGADA"/>
    <m/>
    <m/>
  </r>
  <r>
    <s v="SC 9367"/>
    <s v="GARCIA BALVIN ALDRIN DARIO"/>
    <s v="PAUTA EN INTERNET"/>
    <s v="LOCONOTICIAS"/>
    <s v="INSTITUCIONAL ALCALDÍA DE MEDELLIN"/>
    <s v="MUNICIPIO DE MEDELLIN"/>
    <x v="0"/>
    <d v="2020-11-14T00:00:00"/>
    <d v="2020-12-12T00:00:00"/>
    <n v="1500000"/>
    <n v="1"/>
    <n v="1500000"/>
    <n v="0"/>
    <n v="1500000"/>
    <n v="1642800"/>
    <d v="2020-12-14T00:00:00"/>
    <n v="20201903"/>
    <s v="1167-20"/>
    <s v="ALDRIN GARCIA"/>
    <n v="3104543750"/>
    <s v="FT20205199"/>
    <s v="DICIEMBRE"/>
    <n v="2020"/>
    <s v="JLONDOÑO"/>
    <s v="JLONDOÑO"/>
    <n v="11"/>
    <d v="2020-12-12T00:00:00"/>
    <m/>
    <s v="CERTIFICACION"/>
    <s v="PRESUPUESTADO"/>
    <s v="ALDRIN.GARCIA.BALVIN@GMAIL.COM"/>
    <s v="9.52"/>
    <m/>
    <n v="41020371"/>
    <s v="DELEGADA"/>
    <m/>
    <m/>
  </r>
  <r>
    <s v="SC 9488"/>
    <s v="GARCIA BALVIN ALDRIN DARIO"/>
    <s v="PAUTA EN INTERNET"/>
    <s v="TOTUS NOTICIAS"/>
    <s v="INSTITUCIONAL ALCALDÍA DE MEDELLIN"/>
    <s v="MUNICIPIO DE MEDELLIN"/>
    <x v="1"/>
    <d v="2020-12-02T00:00:00"/>
    <d v="2020-12-27T00:00:00"/>
    <n v="6066667"/>
    <n v="1"/>
    <n v="6066667"/>
    <n v="0"/>
    <n v="6066667"/>
    <n v="6644214"/>
    <d v="2020-12-28T00:00:00"/>
    <n v="20201701"/>
    <s v="1025-20"/>
    <s v="ALDRIN GARCIA"/>
    <n v="3104543750"/>
    <s v="FT20205438"/>
    <s v="DICIEMBRE"/>
    <n v="2020"/>
    <s v="JLONDOÑO"/>
    <s v="JLONDOÑO"/>
    <n v="33"/>
    <d v="2020-12-12T00:00:00"/>
    <m/>
    <s v="CERTIFICACION"/>
    <s v="PRESUPUESTADO"/>
    <s v="ALDRIN.GARCIA.BALVIN@GMAIL.COM"/>
    <s v="9.52"/>
    <m/>
    <n v="41020371"/>
    <s v="DELEGADA"/>
    <m/>
    <m/>
  </r>
  <r>
    <s v="SC 9210"/>
    <s v="GARCIA URIBE JAIRO LEON"/>
    <s v="PAUTA EN INTERNET"/>
    <s v="EL REVERBERO DE JUAN PAZ"/>
    <s v="INSTITUCIONAL ALCALDÍA DE MEDELLIN"/>
    <s v="MUNICIPIO DE MEDELLIN"/>
    <x v="0"/>
    <d v="2020-10-16T00:00:00"/>
    <d v="2020-11-15T00:00:00"/>
    <n v="2500000"/>
    <n v="1"/>
    <n v="2500000"/>
    <n v="0"/>
    <n v="2500000"/>
    <n v="2738000"/>
    <d v="2020-11-20T00:00:00"/>
    <n v="20201587"/>
    <s v="0594-20"/>
    <s v="JAIRO LEON GARCIA"/>
    <n v="3006714457"/>
    <s v="FT20204774"/>
    <s v="DICIEMBRE"/>
    <n v="2020"/>
    <s v="JLONDOÑO"/>
    <s v="JLONDOÑO"/>
    <n v="11"/>
    <d v="2020-12-12T00:00:00"/>
    <m/>
    <s v="CERTIFICACION"/>
    <s v="PRESUPUESTADO"/>
    <s v="ELREVERBERODEJUANPAZ@GMAIL.COM"/>
    <s v="9.52"/>
    <m/>
    <n v="41020371"/>
    <s v="DELEGADA"/>
    <m/>
    <m/>
  </r>
  <r>
    <s v="SC 9492"/>
    <s v="GARCIA URIBE JAIRO LEON"/>
    <s v="PAUTA EN INTERNET"/>
    <s v="EL REVERBERO DE JUAN PAZ"/>
    <s v="INSTITUCIONAL ALCALDÍA DE MEDELLIN"/>
    <s v="MUNICIPIO DE MEDELLIN"/>
    <x v="1"/>
    <d v="2020-12-02T00:00:00"/>
    <d v="2020-12-12T00:00:00"/>
    <n v="1500000"/>
    <n v="1"/>
    <n v="1500000"/>
    <n v="0"/>
    <n v="1500000"/>
    <n v="1642800"/>
    <d v="2020-12-14T00:00:00"/>
    <n v="20201778"/>
    <s v="0594-20"/>
    <s v="JAIRO LEON GARCIA"/>
    <n v="3006714457"/>
    <s v="FT20205147"/>
    <s v="DICIEMBRE"/>
    <n v="2020"/>
    <s v="JLONDOÑO"/>
    <s v="JLONDOÑO"/>
    <n v="33"/>
    <d v="2020-12-12T00:00:00"/>
    <m/>
    <s v="CERTIFICACION"/>
    <s v="PRESUPUESTADO"/>
    <s v="ELREVERBERODEJUANPAZ@GMAIL.COM"/>
    <s v="9.52"/>
    <m/>
    <n v="41020371"/>
    <s v="DELEGADA"/>
    <m/>
    <m/>
  </r>
  <r>
    <s v="SC 9246"/>
    <s v="JIMENEZ LONDOÑO SANTIAGO"/>
    <s v="PAUTA EN INTERNET"/>
    <s v="AL PONIENTE"/>
    <s v="INSTITUCIONAL ALCALDÍA DE MEDELLIN"/>
    <s v="MUNICIPIO DE MEDELLIN"/>
    <x v="0"/>
    <d v="2020-10-23T00:00:00"/>
    <d v="2020-11-22T00:00:00"/>
    <n v="3700000"/>
    <n v="1"/>
    <n v="3700000"/>
    <n v="0"/>
    <n v="3700000"/>
    <n v="4052240"/>
    <d v="2020-12-04T00:00:00"/>
    <n v="20201757"/>
    <s v="1066-20"/>
    <s v="SANTIAGO JIMENEZ LONDOÑO"/>
    <n v="3002969754"/>
    <s v="FT20204966"/>
    <s v="DICIEMBRE"/>
    <n v="2020"/>
    <s v="JLONDOÑO"/>
    <s v="JLONDOÑO"/>
    <n v="11"/>
    <d v="2020-12-12T00:00:00"/>
    <m/>
    <s v="CERTIFICACION"/>
    <s v="PRESUPUESTADO"/>
    <s v="SJIMENEZLON@GMAIL.COM"/>
    <s v="9.52"/>
    <m/>
    <n v="41020371"/>
    <s v="DELEGADA"/>
    <m/>
    <m/>
  </r>
  <r>
    <s v="SC 9490"/>
    <s v="JIMENEZ LONDOÑO SANTIAGO"/>
    <s v="PAUTA EN INTERNET"/>
    <s v="AL PONIENTE - ANTIOQUIA INFORMA"/>
    <s v="INSTITUCIONAL ALCALDÍA DE MEDELLIN"/>
    <s v="MUNICIPIO DE MEDELLIN"/>
    <x v="1"/>
    <d v="2020-12-02T00:00:00"/>
    <d v="2020-12-27T00:00:00"/>
    <n v="3283000"/>
    <n v="1"/>
    <n v="3283000"/>
    <n v="0"/>
    <n v="3283000"/>
    <n v="3595542"/>
    <d v="2020-12-28T00:00:00"/>
    <n v="20202125"/>
    <s v="1066-20"/>
    <s v="SANTIAGO JIMENEZ LONDOÑO"/>
    <n v="3002969754"/>
    <s v="FT20205558"/>
    <s v="DICIEMBRE"/>
    <n v="2020"/>
    <s v="JLONDOÑO"/>
    <s v="JLONDOÑO"/>
    <n v="33"/>
    <d v="2020-12-12T00:00:00"/>
    <m/>
    <s v="CERTIFICACION"/>
    <s v="PRESUPUESTADO"/>
    <s v="SJIMENEZLON@GMAIL.COM"/>
    <s v="9.52"/>
    <m/>
    <n v="41020371"/>
    <s v="DELEGADA"/>
    <m/>
    <m/>
  </r>
  <r>
    <s v="SC 9602"/>
    <s v="JIMENEZ LONDOÑO SANTIAGO"/>
    <s v="PAUTA EN INTERNET"/>
    <s v="AL PONIENTE Y ANTIOQUIA INFORMA"/>
    <s v="VISIÓN CERO 64c"/>
    <s v="MUNICIPIO DE MEDELLIN"/>
    <x v="1"/>
    <d v="2020-12-22T00:00:00"/>
    <d v="2020-12-27T00:00:00"/>
    <n v="1600000"/>
    <n v="1"/>
    <n v="1600000"/>
    <n v="0"/>
    <n v="1600000"/>
    <n v="1752320"/>
    <d v="2020-12-28T00:00:00"/>
    <m/>
    <s v="1066-20"/>
    <s v="SANTIAGO JIMENEZ LONDOÑO"/>
    <n v="3002969754"/>
    <s v="FT20205559"/>
    <s v="DICIEMBRE"/>
    <n v="2020"/>
    <s v="JLONDOÑO"/>
    <s v="JLONDOÑO"/>
    <m/>
    <d v="2021-06-16T00:00:00"/>
    <m/>
    <s v="CERTIFICACION"/>
    <s v="PRESUPUESTADO"/>
    <s v="SJIMENEZLON@GMAIL.COM"/>
    <s v="9.52"/>
    <m/>
    <n v="41020371"/>
    <s v="DELEGADA"/>
    <m/>
    <m/>
  </r>
  <r>
    <s v="SC 9305"/>
    <s v="JUAN PABLO GALLEGO BOLIVAR"/>
    <s v="PAUTA EN INTERNET"/>
    <s v="N 60"/>
    <s v="FERIA DE FLORES MAICC"/>
    <s v="MUNICIPIO DE MEDELLIN"/>
    <x v="0"/>
    <d v="2020-10-30T00:00:00"/>
    <d v="2020-11-08T00:00:00"/>
    <n v="1000000"/>
    <n v="1"/>
    <n v="1000000"/>
    <n v="0"/>
    <n v="1000000"/>
    <n v="1095200"/>
    <d v="2020-11-20T00:00:00"/>
    <n v="20201815"/>
    <s v="1106-20"/>
    <s v="JUAN PABLO GALLEGO"/>
    <n v="4278148"/>
    <s v="FT20204405"/>
    <s v="NOVIEMBRE"/>
    <n v="2020"/>
    <s v="JLONDOÑO"/>
    <s v="JLONDOÑO"/>
    <n v="12"/>
    <d v="2020-12-03T00:00:00"/>
    <m/>
    <s v="CERTIFICACION"/>
    <s v="PRESUPUESTADO"/>
    <s v="INFO@NOTICIASN60.COM"/>
    <s v="9.52"/>
    <m/>
    <n v="41020371"/>
    <s v="DELEGADA"/>
    <m/>
    <m/>
  </r>
  <r>
    <s v="SC 9366"/>
    <s v="LA CHIVA ALERTA.COM S.A.S"/>
    <s v="PAUTA EN INTERNET"/>
    <s v="LA CHIVA ALERTA"/>
    <s v="INSTITUCIONAL ALCALDÍA DE MEDELLIN"/>
    <s v="MUNICIPIO DE MEDELLIN"/>
    <x v="0"/>
    <d v="2020-11-10T00:00:00"/>
    <d v="2020-12-09T00:00:00"/>
    <n v="1200000"/>
    <n v="1"/>
    <n v="1200000"/>
    <n v="228000"/>
    <n v="1428000"/>
    <n v="1563946"/>
    <d v="2020-12-11T00:00:00"/>
    <n v="20201905"/>
    <s v="1169-20"/>
    <s v="LUIS NAVARRO"/>
    <n v="3117323777"/>
    <s v="FE-10"/>
    <s v="MAYO"/>
    <n v="2021"/>
    <s v="JLONDOÑO"/>
    <s v="JLONDOÑO"/>
    <n v="11"/>
    <d v="2020-12-12T00:00:00"/>
    <m/>
    <s v="CERTIFICACION"/>
    <s v="PRESUPUESTADO"/>
    <s v="PRENSA@LACHIVAALERTA.COM"/>
    <s v="9.52"/>
    <s v="CRP DEL AÑO PASADO - NUEVO CRP 20210822"/>
    <n v="41020371"/>
    <s v="DELEGADA"/>
    <m/>
    <m/>
  </r>
  <r>
    <s v="SC 9285"/>
    <s v="LA MOVIDA ON LINE S.A.S"/>
    <s v="PAUTA EN INTERNET"/>
    <s v="VERACRUZ STEREO"/>
    <s v="REACTIVACION"/>
    <s v="MUNICIPIO DE MEDELLIN"/>
    <x v="0"/>
    <d v="2020-11-01T00:00:00"/>
    <d v="2020-11-22T00:00:00"/>
    <n v="37600"/>
    <n v="127"/>
    <n v="4775200"/>
    <n v="907288"/>
    <n v="5682488"/>
    <n v="6223461"/>
    <d v="2020-12-03T00:00:00"/>
    <n v="20201843"/>
    <s v="1102-20"/>
    <s v="GUSTAVO ROLDAN"/>
    <n v="3118988026"/>
    <s v="FE-27"/>
    <s v="DICIEMBRE"/>
    <n v="2020"/>
    <s v="JLONDOÑO"/>
    <s v="JLONDOÑO"/>
    <n v="16"/>
    <d v="2020-12-12T00:00:00"/>
    <m/>
    <s v="CERTIFICACION"/>
    <s v="PRESUPUESTADO"/>
    <s v="GUSTAVO@VERACRUZESTEREO.COM"/>
    <s v="9.52"/>
    <m/>
    <n v="41020371"/>
    <s v="DELEGADA"/>
    <m/>
    <m/>
  </r>
  <r>
    <s v="SC 9284"/>
    <s v="LA MOVIDA ON LINE S.A.S"/>
    <s v="PAUTA EN INTERNET"/>
    <s v="VERACRUZ STEREO"/>
    <s v="REACTIVACION"/>
    <s v="MUNICIPIO DE MEDELLIN"/>
    <x v="0"/>
    <d v="2020-10-29T00:00:00"/>
    <d v="2020-10-31T00:00:00"/>
    <n v="37600"/>
    <n v="18"/>
    <n v="676800"/>
    <n v="128592"/>
    <n v="805392"/>
    <n v="882065"/>
    <d v="2020-11-05T00:00:00"/>
    <n v="20201843"/>
    <s v="1102-20"/>
    <s v="GUSTAVO ROLDAN"/>
    <n v="3118988026"/>
    <s v="FE26"/>
    <s v="NOVIEMBRE"/>
    <n v="2020"/>
    <s v="SCASTANO"/>
    <s v="SCASTANO"/>
    <n v="16"/>
    <d v="2020-12-03T00:00:00"/>
    <m/>
    <s v="CERTIFICACION"/>
    <s v="PRESUPUESTADO"/>
    <s v="GUSTAVO@VERACRUZESTEREO.COM"/>
    <s v="9.52"/>
    <m/>
    <n v="41020371"/>
    <s v="DELEGADA"/>
    <m/>
    <m/>
  </r>
  <r>
    <s v="SC 9282"/>
    <s v="LA MOVIDA ON LINE S.A.S"/>
    <s v="PAUTA EN INTERNET"/>
    <s v="VERACRUZ STEREO"/>
    <s v="FERIA DE FLORES"/>
    <s v="MUNICIPIO DE MEDELLIN"/>
    <x v="0"/>
    <d v="2020-11-01T00:00:00"/>
    <d v="2020-11-08T00:00:00"/>
    <n v="2160000"/>
    <n v="1"/>
    <n v="2160000"/>
    <n v="410400"/>
    <n v="2570400"/>
    <n v="2815102"/>
    <d v="2020-11-13T00:00:00"/>
    <n v="20201843"/>
    <s v="1102-20"/>
    <s v="GUSTAVO ROLDAN"/>
    <n v="3118988026"/>
    <s v="FE25"/>
    <s v="NOVIEMBRE"/>
    <n v="2020"/>
    <s v="SCASTANO"/>
    <s v="SCASTANO"/>
    <n v="7"/>
    <d v="2020-12-03T00:00:00"/>
    <m/>
    <s v="CERTIFICACION"/>
    <s v="PRESUPUESTADO"/>
    <s v="GUSTAVO@VERACRUZESTEREO.COM"/>
    <s v="9.52"/>
    <m/>
    <n v="41020371"/>
    <s v="DELEGADA"/>
    <m/>
    <m/>
  </r>
  <r>
    <s v="SC 9281"/>
    <s v="LA MOVIDA ON LINE S.A.S"/>
    <s v="PAUTA EN INTERNET"/>
    <s v="VERACRUZ STEREO"/>
    <s v="FERIA DE LAS FLORES"/>
    <s v="MUNICIPIO DE MEDELLIN"/>
    <x v="0"/>
    <d v="2020-10-29T00:00:00"/>
    <d v="2020-10-31T00:00:00"/>
    <n v="765000"/>
    <n v="1"/>
    <n v="765000"/>
    <n v="145350"/>
    <n v="910350"/>
    <n v="997015"/>
    <d v="2020-11-05T00:00:00"/>
    <n v="20201843"/>
    <s v="1102-20"/>
    <s v="GUSTAVO ROLDAN"/>
    <n v="3118988026"/>
    <s v="FE24"/>
    <s v="NOVIEMBRE"/>
    <n v="2020"/>
    <s v="SCASTANO"/>
    <s v="SCASTANO"/>
    <n v="7"/>
    <d v="2020-12-03T00:00:00"/>
    <m/>
    <s v="CERTIFICACION"/>
    <s v="PRESUPUESTADO"/>
    <s v="GUSTAVO@VERACRUZESTEREO.COM"/>
    <s v="9.52"/>
    <m/>
    <n v="41020371"/>
    <s v="DELEGADA"/>
    <m/>
    <m/>
  </r>
  <r>
    <s v="SC 9218"/>
    <s v="MARKETING WORLD S.A.S."/>
    <s v="PAUTA EN INTERNET"/>
    <s v="WWW.PLANETASOSTENIBLE.CO - LATITUD 435"/>
    <s v="INSTITUCIONAL ALCALDÍA DE MEDELLIN"/>
    <s v="MUNICIPIO DE MEDELLIN"/>
    <x v="0"/>
    <d v="2020-10-16T00:00:00"/>
    <d v="2020-11-15T00:00:00"/>
    <n v="4000000"/>
    <n v="1"/>
    <n v="4000000"/>
    <n v="760000"/>
    <n v="4760000"/>
    <n v="5213152"/>
    <d v="2020-11-20T00:00:00"/>
    <n v="20201150"/>
    <s v="0672-20"/>
    <s v="LUZ STELLA GARCIA"/>
    <n v="3164801585"/>
    <s v="FE13"/>
    <s v="NOVIEMBRE"/>
    <n v="2020"/>
    <s v="SCASTANO"/>
    <s v="SCASTANO"/>
    <n v="11"/>
    <d v="2020-12-03T00:00:00"/>
    <m/>
    <s v="CERTIFICACION"/>
    <s v="PRESUPUESTADO"/>
    <s v="LUCESGARCIA@GMAIL.COM"/>
    <s v="9.52"/>
    <m/>
    <n v="41020371"/>
    <s v="DELEGADA"/>
    <m/>
    <m/>
  </r>
  <r>
    <s v="SC 9512"/>
    <s v="MARKETING WORLD S.A.S."/>
    <s v="PAUTA EN INTERNET"/>
    <s v="WWW.PLANETASOSTENIBLE.CO - LATITUD 435"/>
    <s v="INSTITUCIONAL ALCALDÍA DE MEDELLIN"/>
    <s v="MUNICIPIO DE MEDELLIN"/>
    <x v="1"/>
    <d v="2020-12-02T00:00:00"/>
    <d v="2020-12-27T00:00:00"/>
    <n v="4000000"/>
    <n v="1"/>
    <n v="4000000"/>
    <n v="760000"/>
    <n v="4760000"/>
    <n v="5213152"/>
    <d v="2020-12-28T00:00:00"/>
    <n v="20202012"/>
    <s v="0672-20"/>
    <s v="LUZ STELLA GARCIA"/>
    <n v="3164801585"/>
    <s v="FE-22"/>
    <s v="DICIEMBRE"/>
    <n v="2020"/>
    <s v="JLONDOÑO"/>
    <s v="JLONDOÑO"/>
    <n v="33"/>
    <d v="2020-12-12T00:00:00"/>
    <m/>
    <s v="CERTIFICACION"/>
    <s v="PRESUPUESTADO"/>
    <s v="LUCESGARCIA@GMAIL.COM"/>
    <s v="9.52"/>
    <m/>
    <n v="41020371"/>
    <s v="DELEGADA"/>
    <m/>
    <m/>
  </r>
  <r>
    <s v="SC 9300"/>
    <s v="MEJIA DUQUE JOSE IGNACIO"/>
    <s v="PAUTA EN INTERNET"/>
    <s v="PANORAMA POLITICO"/>
    <s v="INSTITUCIONAL ALCALDÍA DE MEDELLIN"/>
    <s v="MUNICIPIO DE MEDELLIN"/>
    <x v="0"/>
    <d v="2020-10-30T00:00:00"/>
    <d v="2020-11-29T00:00:00"/>
    <n v="762500"/>
    <n v="1"/>
    <n v="762500"/>
    <n v="0"/>
    <n v="762500"/>
    <n v="835090"/>
    <d v="2020-12-04T00:00:00"/>
    <n v="20201751"/>
    <s v="1059-20"/>
    <s v="IGNACIO MEJIA"/>
    <n v="3147250575"/>
    <s v="FT20204900"/>
    <s v="DICIEMBRE"/>
    <n v="2020"/>
    <s v="SCASTANO"/>
    <s v="SCASTANO"/>
    <n v="11"/>
    <d v="2020-12-12T00:00:00"/>
    <m/>
    <s v="CERTIFICACION"/>
    <s v="PRESUPUESTADO"/>
    <s v="NACHO9602@HOTMAIL.COM"/>
    <s v="9.52"/>
    <m/>
    <n v="41020371"/>
    <s v="DELEGADA"/>
    <m/>
    <m/>
  </r>
  <r>
    <s v="SC 9504"/>
    <s v="MEJIA DUQUE JOSE IGNACIO"/>
    <s v="PAUTA EN INTERNET"/>
    <s v="PANORAMA POLITICO"/>
    <s v="INSTITUCIONAL ALCALDÍA DE MEDELLIN"/>
    <s v="MUNICIPIO DE MEDELLIN"/>
    <x v="1"/>
    <d v="2020-12-02T00:00:00"/>
    <d v="2020-12-27T00:00:00"/>
    <n v="762500"/>
    <n v="1"/>
    <n v="762500"/>
    <n v="0"/>
    <n v="762500"/>
    <n v="835090"/>
    <d v="2020-12-28T00:00:00"/>
    <n v="20201751"/>
    <s v="1059-20"/>
    <s v="IGNACIO MEJIA"/>
    <n v="3147250575"/>
    <s v="FT20205469"/>
    <s v="DICIEMBRE"/>
    <n v="2020"/>
    <s v="JLONDOÑO"/>
    <s v="JLONDOÑO"/>
    <n v="33"/>
    <d v="2020-12-12T00:00:00"/>
    <m/>
    <s v="CERTIFICACION"/>
    <s v="PRESUPUESTADO"/>
    <s v="NACHO9602@HOTMAIL.COM"/>
    <s v="9.52"/>
    <m/>
    <n v="41020371"/>
    <s v="DELEGADA"/>
    <m/>
    <m/>
  </r>
  <r>
    <s v="SC 9127"/>
    <s v="MINUTO 30 S.A.S."/>
    <s v="PAUTA EN INTERNET"/>
    <s v="MINUTO 30"/>
    <s v="REACTIVACION"/>
    <s v="MUNICIPIO DE MEDELLIN"/>
    <x v="0"/>
    <d v="2020-10-25T00:00:00"/>
    <d v="2020-10-31T00:00:00"/>
    <n v="11097031"/>
    <n v="1"/>
    <n v="11097031"/>
    <n v="2108436"/>
    <n v="13205467"/>
    <n v="14462627"/>
    <d v="2020-11-05T00:00:00"/>
    <n v="20201550"/>
    <s v="0682-20"/>
    <s v="MARÍA EUGENIA PAREJA"/>
    <n v="4489730"/>
    <n v="54"/>
    <s v="NOVIEMBRE"/>
    <n v="2020"/>
    <s v="JLONDOÑO"/>
    <s v="JLONDOÑO"/>
    <n v="16"/>
    <d v="2020-12-03T00:00:00"/>
    <m/>
    <s v="CERTIFICACION"/>
    <s v="PRESUPUESTADO"/>
    <s v="EUGENIAPAREJA@MINUTO30.COM, CHARLIEYNCIO@MINUTO30.COM"/>
    <s v="9.52"/>
    <s v="PAGAR $11.884.920 N.C Y N.D DESCUENTO INCENTIVO $1.320.547 FACT 54"/>
    <n v="41020371"/>
    <s v="DELEGADA"/>
    <m/>
    <m/>
  </r>
  <r>
    <s v="SC 9245"/>
    <s v="MINUTO 30 S.A.S."/>
    <s v="PAUTA EN INTERNET"/>
    <s v="MINUTO 30"/>
    <s v="REACTIVACION"/>
    <s v="MUNICIPIO DE MEDELLIN"/>
    <x v="0"/>
    <d v="2020-11-01T00:00:00"/>
    <d v="2020-11-15T00:00:00"/>
    <n v="20314816"/>
    <n v="1"/>
    <n v="20314816"/>
    <n v="3859815"/>
    <n v="24174631"/>
    <n v="26476056"/>
    <d v="2020-11-19T00:00:00"/>
    <n v="20201550"/>
    <s v="0682-20"/>
    <s v="MARÍA EUGENIA PAREJA"/>
    <n v="4489730"/>
    <n v="66"/>
    <s v="NOVIEMBRE"/>
    <n v="2020"/>
    <s v="JLONDOÑO"/>
    <s v="JLONDOÑO"/>
    <n v="16"/>
    <d v="2020-12-03T00:00:00"/>
    <m/>
    <s v="CERTIFICACION"/>
    <s v="PRESUPUESTADO"/>
    <s v="EUGENIAPAREJA@MINUTO30.COM, CHARLIEYNCIO@MINUTO30.COM"/>
    <s v="9.52"/>
    <s v="PAGAR $21.757.168 N.C Y N.D DESCUENTO INCENTIVO $2.417.463 FACT 66"/>
    <n v="41020371"/>
    <s v="DELEGADA"/>
    <m/>
    <m/>
  </r>
  <r>
    <s v="SC 9242"/>
    <s v="MINUTO 30 S.A.S."/>
    <s v="PAUTA EN INTERNET"/>
    <s v="MINUTO 30"/>
    <s v="FERIA DE FLORES"/>
    <s v="MUNICIPIO DE MEDELLIN"/>
    <x v="0"/>
    <d v="2020-10-24T00:00:00"/>
    <d v="2020-10-31T00:00:00"/>
    <n v="1540600"/>
    <n v="1"/>
    <n v="1540600"/>
    <n v="292714"/>
    <n v="1833314"/>
    <n v="2007845"/>
    <d v="2020-11-06T00:00:00"/>
    <n v="20201550"/>
    <s v="0682-20"/>
    <s v="MARÍA EUGENIA PAREJA"/>
    <n v="4489730"/>
    <n v="46"/>
    <s v="NOVIEMBRE"/>
    <n v="2020"/>
    <s v="JLONDOÑO"/>
    <s v="JLONDOÑO"/>
    <m/>
    <d v="2020-12-03T00:00:00"/>
    <m/>
    <s v="CERTIFICACION"/>
    <s v="PRESUPUESTADO"/>
    <s v="EUGENIAPAREJA@MINUTO30.COM, CHARLIEYNCIO@MINUTO30.COM"/>
    <s v="9.52"/>
    <s v="PAGAR $1.649.983 NC Y ND DESCUENTO INCENTIVO $183.331 FACT 46"/>
    <n v="41020371"/>
    <s v="DELEGADA"/>
    <m/>
    <m/>
  </r>
  <r>
    <s v="SC 9244"/>
    <s v="MINUTO 30 S.A.S."/>
    <s v="PAUTA EN INTERNET"/>
    <s v="MINUTO 30"/>
    <s v="FERIA DE FLORES"/>
    <s v="MUNICIPIO DE MEDELLIN"/>
    <x v="0"/>
    <d v="2020-11-01T00:00:00"/>
    <d v="2020-11-11T00:00:00"/>
    <n v="5821230"/>
    <n v="1"/>
    <n v="5821230"/>
    <n v="1106034"/>
    <n v="6927264"/>
    <n v="7586740"/>
    <d v="2020-11-13T00:00:00"/>
    <n v="20201729"/>
    <s v="1041-20"/>
    <s v="MARÍA EUGENIA PAREJA"/>
    <n v="4489730"/>
    <n v="61"/>
    <s v="NOVIEMBRE"/>
    <n v="2020"/>
    <s v="JLONDOÑO"/>
    <s v="JLONDOÑO"/>
    <n v="7"/>
    <d v="2020-12-03T00:00:00"/>
    <m/>
    <s v="CERTIFICACION"/>
    <s v="PRESUPUESTADO"/>
    <s v="EUGENIAPAREJA@MINUTO30.COM, CHARLIEYNCIO@MINUTO30.COM"/>
    <s v="9.52"/>
    <s v="PAGAR $6.234.538 N.C Y N.D DECUENO INCENTIVO $692.726 FACT 61"/>
    <n v="41020371"/>
    <s v="DELEGADA"/>
    <m/>
    <m/>
  </r>
  <r>
    <s v="SC 9243"/>
    <s v="MINUTO 30 S.A.S."/>
    <s v="PAUTA EN INTERNET"/>
    <s v="MINUTO 30"/>
    <s v="FERIA DE FLORES"/>
    <s v="MUNICIPIO DE MEDELLIN"/>
    <x v="0"/>
    <d v="2020-10-24T00:00:00"/>
    <d v="2020-10-31T00:00:00"/>
    <n v="2638170"/>
    <n v="1"/>
    <n v="2638170"/>
    <n v="501252"/>
    <n v="3139422"/>
    <n v="3438295"/>
    <d v="2020-11-09T00:00:00"/>
    <n v="20201729"/>
    <s v="1041-20"/>
    <s v="MARÍA EUGENIA PAREJA"/>
    <n v="4489730"/>
    <n v="47"/>
    <s v="NOVIEMBRE"/>
    <n v="2020"/>
    <s v="JLONDOÑO"/>
    <s v="JLONDOÑO"/>
    <m/>
    <d v="2020-12-03T00:00:00"/>
    <m/>
    <s v="CERTIFICACION"/>
    <s v="PRESUPUESTADO"/>
    <s v="EUGENIAPAREJA@MINUTO30.COM, CHARLIEYNCIO@MINUTO30.COM"/>
    <s v="9.52"/>
    <s v="PAGAR $2.825.480 N.C Y N.D DESCUENTO INCENTIVO $313.942 FACT 47"/>
    <n v="41020371"/>
    <s v="DELEGADA"/>
    <m/>
    <m/>
  </r>
  <r>
    <s v="SC 9529"/>
    <s v="MINUTO 30 S.A.S."/>
    <s v="PAUTA EN INTERNET"/>
    <s v="MINUTO 30"/>
    <s v="ALTAVOZ"/>
    <s v="MUNICIPIO DE MEDELLIN"/>
    <x v="4"/>
    <d v="2020-12-11T00:00:00"/>
    <d v="2020-12-13T00:00:00"/>
    <n v="1538053"/>
    <n v="1"/>
    <n v="1538053"/>
    <n v="292230"/>
    <n v="1830283"/>
    <n v="2004526"/>
    <d v="2020-12-14T00:00:00"/>
    <n v="20201729"/>
    <s v="1041-20"/>
    <s v="MARÍA EUGENIA PAREJA"/>
    <n v="4489730"/>
    <n v="103"/>
    <s v="DICIEMBRE"/>
    <n v="2020"/>
    <s v="JLONDOÑO"/>
    <s v="JLONDOÑO"/>
    <m/>
    <d v="2021-06-16T00:00:00"/>
    <m/>
    <s v="CERTIFICACION"/>
    <s v="PRESUPUESTADO"/>
    <s v="EUGENIAPAREJA@MINUTO30.COM, CHARLIEYNCIO@MINUTO30.COM"/>
    <s v="9.52"/>
    <s v="PAGAR 1.647.255 N.C Y N.D DESCUENTO INCENTIVO $ 183.028 FACT 103"/>
    <n v="41020371"/>
    <s v="DELEGADA"/>
    <m/>
    <m/>
  </r>
  <r>
    <s v="SC 9571"/>
    <s v="MINUTO 30 S.A.S."/>
    <s v="PAUTA EN INTERNET"/>
    <s v="MINUTO 30"/>
    <s v="BANCUADRA"/>
    <s v="MUNICIPIO DE MEDELLIN"/>
    <x v="2"/>
    <d v="2020-12-21T00:00:00"/>
    <d v="2020-12-30T00:00:00"/>
    <n v="1184965"/>
    <n v="1"/>
    <n v="1184965"/>
    <n v="225143"/>
    <n v="1410108"/>
    <n v="1544350"/>
    <d v="2020-12-31T00:00:00"/>
    <n v="20202121"/>
    <s v="1041-20"/>
    <s v="MARÍA EUGENIA PAREJA"/>
    <n v="4489730"/>
    <n v="121"/>
    <s v="DICIEMBRE"/>
    <n v="2020"/>
    <s v="JLONDOÑO"/>
    <s v="JLONDOÑO"/>
    <m/>
    <d v="2021-06-16T00:00:00"/>
    <m/>
    <s v="CERTIFICACION"/>
    <s v="PRESUPUESTADO"/>
    <s v="EUGENIAPAREJA@MINUTO30.COM, CHARLIEYNCIO@MINUTO30.COM"/>
    <s v="9.52"/>
    <s v="PAGAR $ 1.269.097 N.C Y N.D DESCUENTO INCENTIVO $  141.011 FACT 121"/>
    <n v="41020371"/>
    <s v="DELEGADA"/>
    <m/>
    <m/>
  </r>
  <r>
    <s v="SC 9597"/>
    <s v="MINUTO 30 S.A.S."/>
    <s v="PAUTA EN INTERNET"/>
    <s v="MINUTO 30"/>
    <s v="VISIÓN CERO"/>
    <s v="MUNICIPIO DE MEDELLIN"/>
    <x v="1"/>
    <d v="2020-12-22T00:00:00"/>
    <d v="2020-12-30T00:00:00"/>
    <n v="14246950"/>
    <n v="1"/>
    <n v="14246950"/>
    <n v="2706921"/>
    <n v="16953871"/>
    <n v="18567880"/>
    <d v="2020-12-31T00:00:00"/>
    <n v="20202121"/>
    <s v="1041-20"/>
    <s v="MARÍA EUGENIA PAREJA"/>
    <n v="4489730"/>
    <n v="122"/>
    <s v="DICIEMBRE"/>
    <n v="2020"/>
    <s v="JLONDOÑO"/>
    <s v="JLONDOÑO"/>
    <m/>
    <d v="2021-06-16T00:00:00"/>
    <m/>
    <s v="CERTIFICACION"/>
    <s v="PRESUPUESTADO"/>
    <s v="EUGENIAPAREJA@MINUTO30.COM, CHARLIEYNCIO@MINUTO30.COM"/>
    <s v="9.52"/>
    <s v="PAGAR $  15.258.484 N.C Y N.D DESCUENTO INCENTIVO $ 1.695.387  FACT 122"/>
    <n v="41020371"/>
    <s v="DELEGADA"/>
    <m/>
    <m/>
  </r>
  <r>
    <s v="SC 9606"/>
    <s v="MINUTO 30 S.A.S."/>
    <s v="PAUTA EN INTERNET"/>
    <s v="MINUTO 30"/>
    <s v="AUTOCUIDADO"/>
    <s v="MUNICIPIO DE MEDELLIN"/>
    <x v="3"/>
    <d v="2020-12-26T00:00:00"/>
    <d v="2020-12-30T00:00:00"/>
    <n v="236993"/>
    <n v="2"/>
    <n v="473986"/>
    <n v="90057"/>
    <n v="564043"/>
    <n v="617740"/>
    <d v="2020-12-31T00:00:00"/>
    <n v="20202121"/>
    <s v="1041-20"/>
    <s v="MARÍA EUGENIA PAREJA"/>
    <n v="4489730"/>
    <n v="120"/>
    <s v="DICIEMBRE"/>
    <n v="2020"/>
    <s v="JLONDOÑO"/>
    <s v="JLONDOÑO"/>
    <m/>
    <m/>
    <m/>
    <s v="CERTIFICACION"/>
    <s v="PRESUPUESTADO"/>
    <s v="EUGENIAPAREJA@MINUTO30.COM, CHARLIEYNCIO@MINUTO30.COM"/>
    <s v="9.52"/>
    <s v="PAGAR $ 507.639 N.C Y N.D DESCUENTO ICENTIVO $ 56.404 FACT 120"/>
    <n v="41020371"/>
    <s v="DELEGADA"/>
    <m/>
    <m/>
  </r>
  <r>
    <s v="SC 9297"/>
    <s v="ORGANIZACIÓN RADIAL OLIMPICA S.A"/>
    <s v="PAUTA EN INTERNET"/>
    <s v="OLIMPICA STEREO MIX RADIO TIEMPO"/>
    <s v="FERIA DE FLORES"/>
    <s v="MUNICIPIO DE MEDELLIN"/>
    <x v="0"/>
    <d v="2020-11-01T00:00:00"/>
    <d v="2020-11-07T00:00:00"/>
    <n v="2254000"/>
    <n v="1"/>
    <n v="2254000"/>
    <n v="428260"/>
    <n v="2682260"/>
    <n v="2937611"/>
    <d v="2020-11-12T00:00:00"/>
    <n v="20201704"/>
    <s v="0488-20"/>
    <s v="DIANA BETANCUR"/>
    <n v="3136583408"/>
    <s v="L142177"/>
    <s v="NOVIEMBRE"/>
    <n v="2020"/>
    <s v="JLONDOÑO"/>
    <s v="JLONDOÑO"/>
    <n v="7"/>
    <d v="2020-12-03T00:00:00"/>
    <m/>
    <s v="CERTIFICACION"/>
    <s v="PRESUPUESTADO"/>
    <s v="AUXILIARCARTERAMEDELLIN@ORO.COM.CO,DBETANCUR@ORO.COM.CO"/>
    <s v="9.52"/>
    <s v="pagar $ 2.548.147 n.c y n.d descuento incentivos 134.113 fact  L142177"/>
    <n v="41020371"/>
    <s v="DELEGADA"/>
    <m/>
    <m/>
  </r>
  <r>
    <s v="SC 9296"/>
    <s v="ORGANIZACIÓN RADIAL OLIMPICA S.A"/>
    <s v="PAUTA EN INTERNET"/>
    <s v="OLIMPICA STEREO MIX RADIO TIEMPO"/>
    <s v="FERIA DE FLORES"/>
    <s v="MUNICIPIO DE MEDELLIN"/>
    <x v="0"/>
    <d v="2020-10-30T00:00:00"/>
    <d v="2020-10-31T00:00:00"/>
    <n v="551000"/>
    <n v="1"/>
    <n v="551000"/>
    <n v="104690"/>
    <n v="655690"/>
    <n v="718112"/>
    <d v="2020-11-05T00:00:00"/>
    <n v="20200861"/>
    <s v="0488-20"/>
    <s v="DIANA BETANCUR"/>
    <n v="3136583408"/>
    <s v="L142158"/>
    <s v="NOVIEMBRE"/>
    <n v="2020"/>
    <s v="JLONDOÑO"/>
    <s v="JLONDOÑO"/>
    <n v="7"/>
    <d v="2020-12-03T00:00:00"/>
    <m/>
    <s v="CERTIFICACION"/>
    <s v="PRESUPUESTADO"/>
    <s v="AUXILIARCARTERAMEDELLIN@ORO.COM.CO,DBETANCUR@ORO.COM.CO"/>
    <s v="9.52"/>
    <s v="PAGAR $622.906 N.C Y N.D DESCEUNO INCENTIVOS 32.785 FACT L142158"/>
    <n v="41020371"/>
    <s v="DELEGADA"/>
    <m/>
    <m/>
  </r>
  <r>
    <s v="SC 9396"/>
    <s v="ORGANIZACIÓN RADIAL OLIMPICA S.A"/>
    <s v="PAUTA EN INTERNET"/>
    <s v="RADIO TIEMPO"/>
    <s v="MEDELLIN TECH FEST"/>
    <s v="MUNICIPIO DE MEDELLIN"/>
    <x v="2"/>
    <d v="2020-11-27T00:00:00"/>
    <d v="2020-11-30T00:00:00"/>
    <n v="600000"/>
    <n v="1"/>
    <n v="600000"/>
    <n v="114000"/>
    <n v="714000"/>
    <n v="781973"/>
    <d v="2020-12-04T00:00:00"/>
    <n v="20201704"/>
    <s v="0488-20"/>
    <s v="DIANA BETANCUR"/>
    <n v="3136583408"/>
    <s v="L142502"/>
    <s v="DICIEMBRE"/>
    <n v="2020"/>
    <s v="JLONDOÑO"/>
    <s v="JLONDOÑO"/>
    <n v="38"/>
    <d v="2020-12-12T00:00:00"/>
    <m/>
    <s v="CERTIFICACION"/>
    <s v="PRESUPUESTADO"/>
    <s v="AUXILIARCARTERAMEDELLIN@ORO.COM.CO,DBETANCUR@ORO.COM.CO"/>
    <s v="9.52"/>
    <s v="PAGAR $678.300 N.C Y N.D DESCUNTO INCENTIVO $ 35.700 FACT L142502"/>
    <n v="41020371"/>
    <s v="DELEGADA"/>
    <m/>
    <m/>
  </r>
  <r>
    <s v="SC 9474"/>
    <s v="ORGANIZACIÓN RADIAL OLIMPICA S.A"/>
    <s v="PAUTA EN INTERNET"/>
    <s v="RADIO TIEMPO"/>
    <s v="MEDELLIN TECH FEST"/>
    <s v="MUNICIPIO DE MEDELLIN"/>
    <x v="2"/>
    <d v="2020-12-01T00:00:00"/>
    <d v="2020-12-04T00:00:00"/>
    <n v="600000"/>
    <n v="1"/>
    <n v="600000"/>
    <n v="114000"/>
    <n v="714000"/>
    <n v="781973"/>
    <d v="2020-12-07T00:00:00"/>
    <n v="20202070"/>
    <s v="1245-20"/>
    <s v="DIANA BETANCUR"/>
    <n v="3136583408"/>
    <s v="L142501"/>
    <s v="DICIEMBRE"/>
    <n v="2020"/>
    <s v="JLONDOÑO"/>
    <s v="JLONDOÑO"/>
    <n v="38"/>
    <d v="2020-12-12T00:00:00"/>
    <m/>
    <s v="CERTIFICACION"/>
    <s v="PRESUPUESTADO"/>
    <s v="AUXILIARCARTERAMEDELLIN@ORO.COM.CO,DBETANCUR@ORO.COM.CO"/>
    <s v="9.52"/>
    <s v="PGAR $ 678.300 N.C Y N.D DESCUENTO INCENTIVOS $ 35.700 FACT L142501"/>
    <n v="41020371"/>
    <s v="DELEGADA"/>
    <m/>
    <m/>
  </r>
  <r>
    <s v="SC 9472"/>
    <s v="ORGANIZACIÓN RADIAL OLIMPICA S.A"/>
    <s v="PAUTA EN INTERNET"/>
    <s v="REDES RADIO TIEMPO"/>
    <s v="HECHO EN MEDELLIN"/>
    <s v="MUNICIPIO DE MEDELLIN"/>
    <x v="2"/>
    <d v="2020-12-02T00:00:00"/>
    <d v="2020-12-21T00:00:00"/>
    <n v="484000"/>
    <n v="1"/>
    <n v="484000"/>
    <n v="91960"/>
    <n v="575960"/>
    <n v="630791"/>
    <d v="2020-12-23T00:00:00"/>
    <n v="20202070"/>
    <s v="1245-20"/>
    <s v="DIANA BETANCUR"/>
    <n v="3136583408"/>
    <s v="L142588"/>
    <s v="DICIEMBRE"/>
    <n v="2020"/>
    <s v="JLONDOÑO"/>
    <s v="JLONDOÑO"/>
    <n v="41"/>
    <d v="2020-12-12T00:00:00"/>
    <m/>
    <s v="CERTIFICACION"/>
    <s v="PRESUPUESTADO"/>
    <s v="AUXILIARCARTERAMEDELLIN@ORO.COM.CO,DBETANCUR@ORO.COM.CO"/>
    <s v="9.52"/>
    <s v="PAGAR $547.162 N.C Y N.D DESCUENTO INCENTIVO $28.798 FACT L142588"/>
    <n v="41020371"/>
    <s v="DELEGADA"/>
    <m/>
    <m/>
  </r>
  <r>
    <s v="SC 9348"/>
    <s v="OSTAU DE LAFONT RODRÍGUEZ PEDRO RODOLFO"/>
    <s v="PAUTA EN INTERNET"/>
    <s v="SUCESOS METROPOLITANOS"/>
    <s v="INSTITUCIONAL ALCALDÍA DE MEDELLIN"/>
    <s v="MUNICIPIO DE MEDELLIN"/>
    <x v="0"/>
    <d v="2020-11-06T00:00:00"/>
    <d v="2020-12-05T00:00:00"/>
    <n v="6500000"/>
    <n v="1"/>
    <n v="6500000"/>
    <n v="0"/>
    <n v="6500000"/>
    <n v="7118800"/>
    <d v="2020-12-09T00:00:00"/>
    <n v="20201917"/>
    <s v="1174-20"/>
    <s v="PEDRO OSTAU DE LA FONT"/>
    <n v="3127579319"/>
    <s v="FT20205018"/>
    <s v="DICIEMBRE"/>
    <n v="2020"/>
    <s v="JLONDOÑO"/>
    <s v="JLONDOÑO"/>
    <n v="11"/>
    <d v="2020-12-12T00:00:00"/>
    <m/>
    <s v="CERTIFICACION"/>
    <s v="PRESUPUESTADO"/>
    <s v="SUCESOSMETROPOLITANOS@GMAIL.COM"/>
    <s v="9.52"/>
    <m/>
    <n v="41020371"/>
    <s v="DELEGADA"/>
    <m/>
    <m/>
  </r>
  <r>
    <s v="SC 9536"/>
    <s v="OSTAU DE LAFONT RODRÍGUEZ PEDRO RODOLFO"/>
    <s v="PAUTA EN INTERNET"/>
    <s v="SUCESOS METROPOLITANOS"/>
    <s v="INSTITUCIONAL ALCALDÍA DE MEDELLIN"/>
    <s v="MUNICIPIO DE MEDELLIN"/>
    <x v="1"/>
    <d v="2020-12-06T00:00:00"/>
    <d v="2020-12-27T00:00:00"/>
    <n v="3250000"/>
    <n v="1"/>
    <n v="3250000"/>
    <n v="0"/>
    <n v="3250000"/>
    <n v="3559400"/>
    <d v="2020-12-28T00:00:00"/>
    <n v="20201917"/>
    <s v="1174-20"/>
    <s v="PEDRO OSTAU DE LA FONT"/>
    <n v="3127579319"/>
    <s v="FT20205434"/>
    <s v="DICIEMBRE"/>
    <n v="2020"/>
    <s v="JLONDOÑO"/>
    <s v="JLONDOÑO"/>
    <n v="33"/>
    <d v="2021-06-16T00:00:00"/>
    <m/>
    <s v="CERTIFICACION"/>
    <s v="PRESUPUESTADO"/>
    <s v="SUCESOSMETROPOLITANOS@GMAIL.COM"/>
    <s v="9.52"/>
    <m/>
    <n v="41020371"/>
    <s v="DELEGADA"/>
    <m/>
    <m/>
  </r>
  <r>
    <s v="SC 9277"/>
    <s v="PIEDRAHITA ECHEVERRI OSCAR LEON"/>
    <s v="PAUTA EN INTERNET"/>
    <s v="PERIODICO EL NORORIENTAL"/>
    <s v="FERIA DE FLORES MAIIC"/>
    <s v="MUNICIPIO DE MEDELLIN"/>
    <x v="0"/>
    <d v="2020-10-28T00:00:00"/>
    <d v="2020-11-08T00:00:00"/>
    <n v="1000000"/>
    <n v="1"/>
    <n v="1000000"/>
    <n v="0"/>
    <n v="1000000"/>
    <n v="1095200"/>
    <d v="2020-11-08T00:00:00"/>
    <n v="20201837"/>
    <s v="1111-20"/>
    <s v="OSCAR LEON PIEDRAHITA"/>
    <n v="3004371124"/>
    <s v="FT20204412"/>
    <s v="NOVIEMBRE"/>
    <n v="2020"/>
    <s v="JLONDOÑO"/>
    <s v="JLONDOÑO"/>
    <n v="12"/>
    <d v="2020-12-03T00:00:00"/>
    <m/>
    <s v="CERTIFICACION"/>
    <s v="PRESUPUESTADO"/>
    <s v="ELNORORIENTAL@HOTMAIL.COM"/>
    <s v="9.52"/>
    <m/>
    <n v="41020371"/>
    <s v="DELEGADA"/>
    <m/>
    <m/>
  </r>
  <r>
    <s v="SC 9304"/>
    <s v="PRADO VIRTUAL S.A.S"/>
    <s v="PAUTA EN INTERNET"/>
    <s v="PRADO VIRTUAL"/>
    <s v="FERIA DE FLORES MAICC"/>
    <s v="MUNICIPIO DE MEDELLIN"/>
    <x v="0"/>
    <d v="2020-10-30T00:00:00"/>
    <d v="2020-11-08T00:00:00"/>
    <n v="1000000"/>
    <n v="1"/>
    <n v="1000000"/>
    <n v="0"/>
    <n v="1000000"/>
    <n v="1095200"/>
    <d v="2020-11-20T00:00:00"/>
    <n v="20201857"/>
    <s v="1125-20"/>
    <s v="JHONATAN DANIEL PEREA CORDOBA"/>
    <n v="2774206"/>
    <s v="EPV-8"/>
    <s v="NOVIEMBRE"/>
    <n v="2020"/>
    <s v="JLONDOÑO"/>
    <s v="JLONDOÑO"/>
    <n v="12"/>
    <d v="2021-06-16T00:00:00"/>
    <m/>
    <s v="CERTIFICACION"/>
    <s v="PRESUPUESTADO"/>
    <s v="CONTACTO@PRADOVIRTUAL.COM"/>
    <s v="9.52"/>
    <m/>
    <n v="41020371"/>
    <s v="DELEGADA"/>
    <m/>
    <m/>
  </r>
  <r>
    <s v="SC 9459"/>
    <s v="PUBLICACIONES SEMANA S.A"/>
    <s v="PAUTA EN INTERNET"/>
    <s v="REVISTA SEMANA"/>
    <s v="HECHO EN MEDELLIN"/>
    <s v="MUNICIPIO DE MEDELLIN"/>
    <x v="3"/>
    <d v="2020-12-01T00:00:00"/>
    <d v="2020-12-20T00:00:00"/>
    <n v="2200000"/>
    <n v="1"/>
    <n v="2200000"/>
    <n v="418000"/>
    <n v="2618000"/>
    <n v="2867234"/>
    <d v="2020-12-21T00:00:00"/>
    <n v="20200983"/>
    <s v="0568-20"/>
    <s v="MARIA DEL PILAR ACERO"/>
    <n v="3108528105"/>
    <s v="FESE-1311"/>
    <s v="MAYO"/>
    <n v="2021"/>
    <s v="JLONDOÑO"/>
    <s v="JLONDOÑO"/>
    <n v="41"/>
    <m/>
    <d v="2021-06-02T00:00:00"/>
    <s v="CERTIFICACION"/>
    <s v="PRESUPUESTADO"/>
    <s v="MACEROG@SEMANA.COM"/>
    <s v="9.52"/>
    <s v="PAGAR $ 2.225.300  N.C Y N. D DESCUENTO INCENTIVOS $ 392.700 FACT FESE-1311 ( NUEVO CRP 20210807)"/>
    <n v="41020371"/>
    <s v="DELEGADA"/>
    <m/>
    <m/>
  </r>
  <r>
    <s v="SC 9525"/>
    <s v="PUBLICACIONES SEMANA S.A"/>
    <s v="PAUTA EN INTERNET"/>
    <s v="REVISTA ARKADIA"/>
    <s v="ALTAVOZ"/>
    <s v="MUNICIPIO DE MEDELLIN"/>
    <x v="4"/>
    <d v="2020-12-10T00:00:00"/>
    <d v="2020-12-13T00:00:00"/>
    <n v="1800000"/>
    <n v="1"/>
    <n v="1800000"/>
    <n v="342000"/>
    <n v="2142000"/>
    <n v="2345918"/>
    <d v="2020-12-18T00:00:00"/>
    <n v="20200983"/>
    <s v="0568-20"/>
    <s v="MARIA DEL PILAR ACERO"/>
    <n v="3108528105"/>
    <s v="FESE1313"/>
    <s v="MAYO"/>
    <n v="2021"/>
    <s v="JLONDOÑO"/>
    <s v="JLONDOÑO"/>
    <m/>
    <d v="2021-06-16T00:00:00"/>
    <d v="2021-06-02T00:00:00"/>
    <s v="CERTIFICACION"/>
    <s v="PRESUPUESTADO"/>
    <s v="MACEROG@SEMANA.COM"/>
    <s v="9.52"/>
    <s v="PAGAR $ 1.820.700  N.C Y N.D DESCUENTO INCENTIVO $ 321.300  FACT FESE1313 ( NUEVO CRP 20210807)"/>
    <n v="41020371"/>
    <s v="DELEGADA"/>
    <m/>
    <m/>
  </r>
  <r>
    <s v="SC 9560"/>
    <s v="PUBLICACIONES SEMANA S.A"/>
    <s v="PAUTA EN INTERNET"/>
    <s v="REVISTA SEMANA"/>
    <s v="RENDICION DE CUENTAS"/>
    <s v="MUNICIPIO DE MEDELLIN"/>
    <x v="3"/>
    <d v="2020-12-19T00:00:00"/>
    <d v="2020-12-23T00:00:00"/>
    <n v="13200000"/>
    <n v="1"/>
    <n v="13200000"/>
    <n v="2508000"/>
    <n v="15708000"/>
    <n v="17203402"/>
    <d v="2020-12-23T00:00:00"/>
    <n v="20200983"/>
    <s v="0568-20"/>
    <s v="MARIA DEL PILAR ACERO"/>
    <n v="3108528105"/>
    <s v="FESE1312"/>
    <s v="MAYO"/>
    <n v="2021"/>
    <s v="JLONDOÑO"/>
    <s v="JLONDOÑO"/>
    <m/>
    <m/>
    <d v="2021-06-02T00:00:00"/>
    <s v="CERTIFICACION"/>
    <s v="PRESUPUESTADO"/>
    <s v="MACEROG@SEMANA.COM"/>
    <s v="9.52"/>
    <s v="PAGAR $  13.351.800 N.C Y N.D DESCUENTO INCENTIVO $ 2.356.200  FACT FESE1312 ( NUEVO CRP  20210807)"/>
    <n v="41020371"/>
    <s v="DELEGADA"/>
    <m/>
    <m/>
  </r>
  <r>
    <s v="SC 9208"/>
    <s v="QUANTA TELECOMUNICACIONES S.A.S"/>
    <s v="PAUTA EN INTERNET"/>
    <s v="HORA 13"/>
    <s v="FERIA DE FLORES"/>
    <s v="MUNICIPIO DE MEDELLIN"/>
    <x v="0"/>
    <d v="2020-11-03T00:00:00"/>
    <d v="2020-11-06T00:00:00"/>
    <n v="470588"/>
    <n v="1"/>
    <n v="470588"/>
    <n v="89412"/>
    <n v="560000"/>
    <n v="613312"/>
    <d v="2020-11-13T00:00:00"/>
    <n v="20200860"/>
    <s v="0487-20"/>
    <s v="JUAN CARLOS JIMÉNEZ MEZA"/>
    <n v="3006034124"/>
    <n v="585"/>
    <s v="NOVIEMBRE"/>
    <n v="2020"/>
    <s v="JLONDOÑO"/>
    <s v="JLONDOÑO"/>
    <n v="7"/>
    <d v="2020-12-03T00:00:00"/>
    <m/>
    <s v="CERTIFICACION"/>
    <s v="PRESUPUESTADO"/>
    <s v="GERENCIA@HORA13NOTICIAS.TV"/>
    <s v="9.52"/>
    <m/>
    <n v="41020371"/>
    <s v="DELEGADA"/>
    <m/>
    <m/>
  </r>
  <r>
    <s v="SC 9205"/>
    <s v="QUANTA TELECOMUNICACIONES S.A.S"/>
    <s v="PAUTA EN INTERNET"/>
    <s v="HORA 13"/>
    <s v="FERIA DE FLORES"/>
    <s v="MUNICIPIO DE MEDELLIN"/>
    <x v="0"/>
    <d v="2020-10-26T00:00:00"/>
    <d v="2020-10-30T00:00:00"/>
    <n v="588235"/>
    <n v="1"/>
    <n v="588235"/>
    <n v="111765"/>
    <n v="700000"/>
    <n v="766640"/>
    <d v="2020-11-06T00:00:00"/>
    <n v="20200860"/>
    <s v="0487-20"/>
    <s v="JUAN CARLOS JIMÉNEZ MEZA"/>
    <n v="3006034124"/>
    <n v="584"/>
    <s v="NOVIEMBRE"/>
    <n v="2020"/>
    <s v="JLONDOÑO"/>
    <s v="JLONDOÑO"/>
    <n v="7"/>
    <d v="2020-12-03T00:00:00"/>
    <m/>
    <s v="CERTIFICACION"/>
    <s v="PRESUPUESTADO"/>
    <s v="GERENCIA@HORA13NOTICIAS.TV"/>
    <s v="9.52"/>
    <m/>
    <n v="41020371"/>
    <s v="DELEGADA"/>
    <m/>
    <m/>
  </r>
  <r>
    <s v="SC 9469"/>
    <s v="QUANTA TELECOMUNICACIONES S.A.S"/>
    <s v="PAUTA EN INTERNET"/>
    <s v="HORA 13 FACEBOOK"/>
    <s v="HECHO EN MEDELLIN"/>
    <s v="MUNICIPIO DE MEDELLIN"/>
    <x v="2"/>
    <d v="2020-12-02T00:00:00"/>
    <d v="2020-12-24T00:00:00"/>
    <n v="35294"/>
    <n v="60"/>
    <n v="2117640"/>
    <n v="402352"/>
    <n v="2519992"/>
    <n v="2759895"/>
    <d v="2020-12-28T00:00:00"/>
    <n v="20201586"/>
    <s v="0487-20"/>
    <s v="JUAN CARLOS JIMÉNEZ MEZA"/>
    <n v="3006034124"/>
    <s v="FE-749"/>
    <s v="DICIEMBRE"/>
    <n v="2020"/>
    <s v="JLONDOÑO"/>
    <s v="JLONDOÑO"/>
    <n v="41"/>
    <d v="2020-12-12T00:00:00"/>
    <m/>
    <s v="CERTIFICACION"/>
    <s v="PRESUPUESTADO"/>
    <s v="GERENCIA@HORA13NOTICIAS.TV"/>
    <s v="9.52"/>
    <m/>
    <n v="41020371"/>
    <s v="DELEGADA"/>
    <m/>
    <m/>
  </r>
  <r>
    <s v="SC 9249"/>
    <s v="RADIO CADENA NACIONAL SAS"/>
    <s v="PAUTA EN INTERNET"/>
    <s v="RCN LA RADIO"/>
    <s v="REACTIVACION"/>
    <s v="MUNICIPIO DE MEDELLIN"/>
    <x v="0"/>
    <d v="2020-10-28T00:00:00"/>
    <d v="2020-10-28T00:00:00"/>
    <n v="680000"/>
    <n v="1"/>
    <n v="680000"/>
    <n v="129200"/>
    <n v="809200"/>
    <n v="886236"/>
    <d v="2020-11-20T00:00:00"/>
    <n v="20201728"/>
    <s v="1040-20"/>
    <s v="MARIEN MARTÍNEZ"/>
    <n v="3146192230"/>
    <n v="1726866"/>
    <s v="NOVIEMBRE"/>
    <n v="2020"/>
    <s v="JLONDOÑO"/>
    <s v="JLONDOÑO"/>
    <n v="16"/>
    <d v="2020-12-03T00:00:00"/>
    <m/>
    <s v="CERTIFICACION"/>
    <s v="PRESUPUESTADO"/>
    <s v="FACTURAELECTRONICA@RCNRADIO.COM.CO,MMARTINEZTOVAR@GMAIL.COM"/>
    <s v="9.52"/>
    <m/>
    <n v="41020371"/>
    <s v="DELEGADA"/>
    <m/>
    <m/>
  </r>
  <r>
    <s v="SC 9397"/>
    <s v="RADIO CADENA NACIONAL SAS"/>
    <s v="PAUTA EN INTERNET"/>
    <s v="RCN LA MEGA.COM"/>
    <s v="MEDELLIN TECH FEST"/>
    <s v="MUNICIPIO DE MEDELLIN"/>
    <x v="2"/>
    <d v="2020-11-27T00:00:00"/>
    <d v="2020-12-04T00:00:00"/>
    <n v="4000000"/>
    <n v="1"/>
    <n v="4000000"/>
    <n v="760000"/>
    <n v="4760000"/>
    <n v="5213152"/>
    <d v="2020-12-04T00:00:00"/>
    <n v="20201728"/>
    <s v="1040-20"/>
    <s v="MARIEN MARTÍNEZ"/>
    <n v="3146192230"/>
    <n v="1732789"/>
    <s v="DICIEMBRE"/>
    <n v="2020"/>
    <s v="LRUIZ"/>
    <s v="LRUIZ"/>
    <n v="38"/>
    <d v="2020-12-12T00:00:00"/>
    <m/>
    <s v="CERTIFICACION"/>
    <s v="PRESUPUESTADO"/>
    <s v="FACTURAELECTRONICA@RCNRADIO.COM.CO,MMARTINEZTOVAR@GMAIL.COM"/>
    <s v="9.52"/>
    <m/>
    <n v="41020371"/>
    <s v="DELEGADA"/>
    <m/>
    <m/>
  </r>
  <r>
    <s v="SC 9314"/>
    <s v="RCN TELEVISION S.A"/>
    <s v="PAUTA EN INTERNET"/>
    <s v="CANAL RCN.COM"/>
    <s v="REACTIVACION"/>
    <s v="MUNICIPIO DE MEDELLIN"/>
    <x v="0"/>
    <d v="2020-11-01T00:00:00"/>
    <d v="2020-11-07T00:00:00"/>
    <n v="2999754"/>
    <n v="1"/>
    <n v="2999754"/>
    <n v="569953"/>
    <n v="3569707"/>
    <n v="3909543"/>
    <d v="2020-11-12T00:00:00"/>
    <n v="1322"/>
    <s v="0784-20"/>
    <s v="JACKELINE BURGOS ALVAREZ"/>
    <n v="3113030028"/>
    <n v="16650"/>
    <s v="NOVIEMBRE"/>
    <n v="2020"/>
    <s v="JLONDOÑO"/>
    <s v="JLONDOÑO"/>
    <n v="16"/>
    <d v="2020-12-03T00:00:00"/>
    <m/>
    <s v="CERTIFICACION"/>
    <s v="PRESUPUESTADO"/>
    <s v="JBURGOS@RCNTV.COM"/>
    <s v="9.52"/>
    <m/>
    <n v="41020371"/>
    <s v="DELEGADA"/>
    <m/>
    <m/>
  </r>
  <r>
    <s v="SC 9303"/>
    <s v="RIVERA POSADA ANA ISABEL"/>
    <s v="PAUTA EN INTERNET"/>
    <s v="VIVIENDO SANTA ELENA"/>
    <s v="FERIA DE FLORES MAICC"/>
    <s v="MUNICIPIO DE MEDELLIN"/>
    <x v="0"/>
    <d v="2020-10-30T00:00:00"/>
    <d v="2020-11-08T00:00:00"/>
    <n v="1000000"/>
    <n v="1"/>
    <n v="1000000"/>
    <n v="0"/>
    <n v="1000000"/>
    <n v="1095200"/>
    <d v="2020-11-20T00:00:00"/>
    <n v="20201868"/>
    <s v="1136-20"/>
    <s v="ANA ISABEL RIVERA"/>
    <n v="3106007329"/>
    <s v="FT20204256"/>
    <s v="NOVIEMBRE"/>
    <n v="2020"/>
    <s v="JLONDOÑO"/>
    <s v="JLONDOÑO"/>
    <n v="12"/>
    <d v="2020-12-03T00:00:00"/>
    <m/>
    <s v="CERTIFICACION"/>
    <s v="PRESUPUESTADO"/>
    <s v="PERIODICOVIVIENDOSANTAELENA@GMAIL.COM"/>
    <s v="9.52"/>
    <m/>
    <n v="41020371"/>
    <s v="DELEGADA"/>
    <m/>
    <m/>
  </r>
  <r>
    <s v="SC 9317"/>
    <s v="SAFE LOGISTICA SAS"/>
    <s v="PAUTA EN INTERNET"/>
    <s v="POBLADO TV REDES"/>
    <s v="FERIA DE FLORES MAICC"/>
    <s v="MUNICIPIO DE MEDELLIN"/>
    <x v="0"/>
    <d v="2020-10-30T00:00:00"/>
    <d v="2020-11-08T00:00:00"/>
    <n v="1000000"/>
    <n v="1"/>
    <n v="1000000"/>
    <n v="0"/>
    <n v="1000000"/>
    <n v="1095200"/>
    <d v="2020-11-20T00:00:00"/>
    <n v="20201993"/>
    <s v="1150-20"/>
    <s v="VALENTINA MOLINA"/>
    <n v="3012721597"/>
    <n v="27"/>
    <s v="DICIEMBRE"/>
    <n v="2020"/>
    <s v="JLONDOÑO"/>
    <s v="JLONDOÑO"/>
    <n v="12"/>
    <d v="2020-12-12T00:00:00"/>
    <m/>
    <s v="CERTIFICACION"/>
    <s v="PRESUPUESTADO"/>
    <s v="JOSEPHLOCUTOR@GMAIL.COM"/>
    <s v="9.52"/>
    <m/>
    <n v="41020371"/>
    <s v="DELEGADA"/>
    <m/>
    <m/>
  </r>
  <r>
    <s v="SC 9135"/>
    <s v="SM DIGITAL S.A.S"/>
    <s v="PAUTA EN INTERNET"/>
    <s v="TWITTER"/>
    <s v="DIFERENTES REFERENCIAS"/>
    <s v="MUNICIPIO DE MEDELLIN"/>
    <x v="0"/>
    <d v="2020-10-06T00:00:00"/>
    <d v="2020-10-08T00:00:00"/>
    <n v="171309"/>
    <n v="1"/>
    <n v="171309"/>
    <n v="32549"/>
    <n v="203858"/>
    <n v="223265"/>
    <d v="2020-10-20T00:00:00"/>
    <n v="20200910"/>
    <s v="0521-20"/>
    <s v="ESTEBAN MORENO"/>
    <n v="3206934724"/>
    <s v="VFE1275"/>
    <s v="NOVIEMBRE"/>
    <n v="2020"/>
    <s v="JLONDOÑO"/>
    <s v="JLONDOÑO"/>
    <m/>
    <d v="2020-12-03T00:00:00"/>
    <m/>
    <s v="CERTIFICACION"/>
    <s v="PRESUPUESTADO"/>
    <s v="EMORENO@SMDIGITAL.COM.CO"/>
    <s v="9.52"/>
    <m/>
    <n v="41020371"/>
    <s v="DELEGADA"/>
    <m/>
    <m/>
  </r>
  <r>
    <s v="SC 9134"/>
    <s v="SM DIGITAL S.A.S"/>
    <s v="PAUTA EN INTERNET"/>
    <s v="FACEBOOK"/>
    <s v="DIFERENTES REFERENCIAS"/>
    <s v="MUNICIPIO DE MEDELLIN"/>
    <x v="0"/>
    <d v="2020-10-06T00:00:00"/>
    <d v="2020-10-08T00:00:00"/>
    <n v="400050"/>
    <n v="1"/>
    <n v="400050"/>
    <n v="76010"/>
    <n v="476060"/>
    <n v="521381"/>
    <d v="2020-10-20T00:00:00"/>
    <n v="20200910"/>
    <s v="0521-20"/>
    <s v="ESTEBAN MORENO"/>
    <n v="3206934724"/>
    <s v="VFE1274"/>
    <s v="NOVIEMBRE"/>
    <n v="2020"/>
    <s v="JLONDOÑO"/>
    <s v="JLONDOÑO"/>
    <m/>
    <d v="2020-12-03T00:00:00"/>
    <m/>
    <s v="CERTIFICACION"/>
    <s v="PRESUPUESTADO"/>
    <s v="EMORENO@SMDIGITAL.COM.CO"/>
    <s v="9.52"/>
    <m/>
    <n v="41020371"/>
    <s v="DELEGADA"/>
    <m/>
    <m/>
  </r>
  <r>
    <s v="SC 9140"/>
    <s v="SM DIGITAL S.A.S"/>
    <s v="PAUTA EN INTERNET"/>
    <s v="TWITTER"/>
    <s v="DIFERENTES REFERENCIAS"/>
    <s v="MUNICIPIO DE MEDELLIN"/>
    <x v="0"/>
    <d v="2020-10-09T00:00:00"/>
    <d v="2020-10-29T00:00:00"/>
    <n v="1659343"/>
    <n v="1"/>
    <n v="1659343"/>
    <n v="315275"/>
    <n v="1974618"/>
    <n v="2162602"/>
    <d v="2020-11-20T00:00:00"/>
    <n v="20200910"/>
    <s v="0521-20"/>
    <s v="ESTEBAN MORENO"/>
    <n v="3206934724"/>
    <s v="VFE1237"/>
    <s v="NOVIEMBRE"/>
    <n v="2020"/>
    <s v="JLONDOÑO"/>
    <s v="JLONDOÑO"/>
    <n v="19"/>
    <d v="2020-12-03T00:00:00"/>
    <m/>
    <s v="CERTIFICACION"/>
    <s v="PRESUPUESTADO"/>
    <s v="EMORENO@SMDIGITAL.COM.CO"/>
    <s v="9.52"/>
    <m/>
    <n v="41020371"/>
    <s v="DELEGADA"/>
    <m/>
    <m/>
  </r>
  <r>
    <s v="SC 9139"/>
    <s v="SM DIGITAL S.A.S"/>
    <s v="PAUTA EN INTERNET"/>
    <s v="TWITTER"/>
    <s v="DIFERENTES REFERENCIAS"/>
    <s v="MUNICIPIO DE MEDELLIN"/>
    <x v="0"/>
    <d v="2020-10-09T00:00:00"/>
    <d v="2020-10-30T00:00:00"/>
    <n v="7943989"/>
    <n v="1"/>
    <n v="7943989"/>
    <n v="1509358"/>
    <n v="9453347"/>
    <n v="10353306"/>
    <d v="2020-11-20T00:00:00"/>
    <n v="20200910"/>
    <s v="0521-20"/>
    <s v="ESTEBAN MORENO"/>
    <n v="3206934724"/>
    <s v="VFE1277"/>
    <s v="NOVIEMBRE"/>
    <n v="2020"/>
    <s v="JLONDOÑO"/>
    <s v="JLONDOÑO"/>
    <n v="19"/>
    <d v="2020-12-03T00:00:00"/>
    <m/>
    <s v="CERTIFICACION"/>
    <s v="PRESUPUESTADO"/>
    <s v="EMORENO@SMDIGITAL.COM.CO"/>
    <s v="9.52"/>
    <m/>
    <n v="41020371"/>
    <s v="DELEGADA"/>
    <m/>
    <m/>
  </r>
  <r>
    <s v="SC 9138"/>
    <s v="SM DIGITAL S.A.S"/>
    <s v="PAUTA EN INTERNET"/>
    <s v="FACEBOOK - INSTAGRAM"/>
    <s v="DIFERENTES REFERENCIAS"/>
    <s v="MUNICIPIO DE MEDELLIN"/>
    <x v="0"/>
    <d v="2020-10-09T00:00:00"/>
    <d v="2020-10-30T00:00:00"/>
    <n v="4987631"/>
    <n v="1"/>
    <n v="4987631"/>
    <n v="947650"/>
    <n v="5935281"/>
    <n v="6500320"/>
    <d v="2020-11-20T00:00:00"/>
    <n v="20200910"/>
    <s v="0521-20"/>
    <s v="ESTEBAN MORENO"/>
    <n v="3206934724"/>
    <s v="VFE1276"/>
    <s v="NOVIEMBRE"/>
    <n v="2020"/>
    <s v="JLONDOÑO"/>
    <s v="JLONDOÑO"/>
    <m/>
    <d v="2020-12-03T00:00:00"/>
    <m/>
    <s v="CERTIFICACION"/>
    <s v="PRESUPUESTADO"/>
    <s v="EMORENO@SMDIGITAL.COM.CO"/>
    <s v="9.52"/>
    <m/>
    <n v="41020371"/>
    <s v="DELEGADA"/>
    <m/>
    <m/>
  </r>
  <r>
    <s v="SC 9137"/>
    <s v="SM DIGITAL S.A.S"/>
    <s v="PAUTA EN INTERNET"/>
    <s v="FACEBOOK - INSTAGRAM"/>
    <s v="DIFERENTES REFERENCIAS"/>
    <s v="MUNICIPIO DE MEDELLIN"/>
    <x v="0"/>
    <d v="2020-10-09T00:00:00"/>
    <d v="2020-10-30T00:00:00"/>
    <n v="13508166"/>
    <n v="1"/>
    <n v="13508166"/>
    <n v="2566552"/>
    <n v="16074718"/>
    <n v="17605031"/>
    <d v="2020-11-20T00:00:00"/>
    <n v="20201794"/>
    <s v="0521-20"/>
    <s v="ESTEBAN MORENO"/>
    <n v="3206934724"/>
    <s v="VFE1385"/>
    <s v="DICIEMBRE"/>
    <n v="2020"/>
    <s v="JLONDOÑO"/>
    <s v="JLONDOÑO"/>
    <n v="19"/>
    <d v="2020-12-12T00:00:00"/>
    <m/>
    <s v="CERTIFICACION"/>
    <s v="PRESUPUESTADO"/>
    <s v="EMORENO@SMDIGITAL.COM.CO"/>
    <s v="9.52"/>
    <m/>
    <n v="41020371"/>
    <s v="DELEGADA"/>
    <m/>
    <m/>
  </r>
  <r>
    <s v="SC 9136"/>
    <s v="SM DIGITAL S.A.S"/>
    <s v="PAUTA EN INTERNET"/>
    <s v="FACEBOOK - INSTAGRAM"/>
    <s v="DIFERENTES REFERENCIAS"/>
    <s v="MUNICIPIO DE MEDELLIN"/>
    <x v="0"/>
    <d v="2020-10-09T00:00:00"/>
    <d v="2020-10-30T00:00:00"/>
    <n v="9455718"/>
    <n v="1"/>
    <n v="9455718"/>
    <n v="1796586"/>
    <n v="11252304"/>
    <n v="12323523"/>
    <d v="2020-11-20T00:00:00"/>
    <n v="20200910"/>
    <s v="0521-20"/>
    <s v="ESTEBAN MORENO"/>
    <n v="3206934724"/>
    <s v="VFE1238"/>
    <s v="NOVIEMBRE"/>
    <n v="2020"/>
    <s v="JLONDOÑO"/>
    <s v="JLONDOÑO"/>
    <n v="19"/>
    <d v="2020-12-03T00:00:00"/>
    <m/>
    <s v="CERTIFICACION"/>
    <s v="PRESUPUESTADO"/>
    <s v="EMORENO@SMDIGITAL.COM.CO"/>
    <s v="9.52"/>
    <m/>
    <n v="41020371"/>
    <s v="DELEGADA"/>
    <m/>
    <m/>
  </r>
  <r>
    <s v="SC 9262"/>
    <s v="SM DIGITAL S.A.S"/>
    <s v="PAUTA EN INTERNET"/>
    <s v="TWITTER"/>
    <s v="DIFERENTES REFERENCIAS"/>
    <s v="MUNICIPIO DE MEDELLIN"/>
    <x v="0"/>
    <d v="2020-10-18T00:00:00"/>
    <d v="2020-10-30T00:00:00"/>
    <n v="4440378"/>
    <n v="1"/>
    <n v="4440378"/>
    <n v="843672"/>
    <n v="5284050"/>
    <n v="5787092"/>
    <d v="2020-11-20T00:00:00"/>
    <n v="20200910"/>
    <s v="0521-20"/>
    <s v="ESTEBAN MORENO"/>
    <n v="3206934724"/>
    <s v="VFE1239"/>
    <s v="NOVIEMBRE"/>
    <n v="2020"/>
    <s v="JLONDOÑO"/>
    <s v="JLONDOÑO"/>
    <m/>
    <d v="2020-12-03T00:00:00"/>
    <m/>
    <s v="CERTIFICACION"/>
    <s v="PRESUPUESTADO"/>
    <s v="EMORENO@SMDIGITAL.COM.CO"/>
    <s v="9.52"/>
    <m/>
    <n v="41020371"/>
    <s v="DELEGADA"/>
    <m/>
    <m/>
  </r>
  <r>
    <s v="SC 9261"/>
    <s v="SM DIGITAL S.A.S"/>
    <s v="PAUTA EN INTERNET"/>
    <s v="FACEBOOK - INSTAGRAM"/>
    <s v="DIFERENTES REFERENCIAS"/>
    <s v="MUNICIPIO DE MEDELLIN"/>
    <x v="0"/>
    <d v="2020-10-16T00:00:00"/>
    <d v="2020-10-30T00:00:00"/>
    <n v="8624445"/>
    <n v="1"/>
    <n v="8624445"/>
    <n v="1638645"/>
    <n v="10263090"/>
    <n v="11240136"/>
    <d v="2020-11-20T00:00:00"/>
    <n v="20200910"/>
    <s v="0521-20"/>
    <s v="ESTEBAN MORENO"/>
    <n v="3206934724"/>
    <s v="VFE1279"/>
    <s v="NOVIEMBRE"/>
    <n v="2020"/>
    <s v="JLONDOÑO"/>
    <s v="JLONDOÑO"/>
    <m/>
    <d v="2020-12-03T00:00:00"/>
    <m/>
    <s v="CERTIFICACION"/>
    <s v="PRESUPUESTADO"/>
    <s v="EMORENO@SMDIGITAL.COM.CO"/>
    <s v="9.52"/>
    <m/>
    <n v="41020371"/>
    <s v="DELEGADA"/>
    <m/>
    <m/>
  </r>
  <r>
    <s v="SC 9240"/>
    <s v="SM DIGITAL S.A.S"/>
    <s v="PAUTA EN INTERNET"/>
    <s v="FACEBOOK E INSTRAGRAM"/>
    <s v="COURSERA"/>
    <s v="MUNICIPIO DE MEDELLIN"/>
    <x v="2"/>
    <d v="2020-10-23T00:00:00"/>
    <d v="2020-10-31T00:00:00"/>
    <n v="3360360"/>
    <n v="1"/>
    <n v="3360360"/>
    <n v="638468"/>
    <n v="3998828"/>
    <n v="4379516"/>
    <d v="2020-11-13T00:00:00"/>
    <n v="20200910"/>
    <s v="0521-20"/>
    <s v="ESTEBAN MORENO"/>
    <n v="3206934724"/>
    <s v="VFE1278"/>
    <s v="NOVIEMBRE"/>
    <n v="2020"/>
    <s v="JLONDOÑO"/>
    <s v="JLONDOÑO"/>
    <n v="22"/>
    <d v="2020-12-03T00:00:00"/>
    <m/>
    <s v="CERTIFICACION"/>
    <s v="PRESUPUESTADO"/>
    <s v="EMORENO@SMDIGITAL.COM.CO"/>
    <s v="9.52"/>
    <m/>
    <n v="41020371"/>
    <s v="DELEGADA"/>
    <m/>
    <m/>
  </r>
  <r>
    <s v="SC 9357"/>
    <s v="SM DIGITAL S.A.S"/>
    <s v="PAUTA EN INTERNET"/>
    <s v="TWITTER"/>
    <s v="DIFERENTES REFERENCIAS"/>
    <s v="MUNICIPIO DE MEDELLIN"/>
    <x v="0"/>
    <d v="2020-10-30T00:00:00"/>
    <d v="2020-11-04T00:00:00"/>
    <n v="266604"/>
    <n v="1"/>
    <n v="266604"/>
    <n v="50655"/>
    <n v="317259"/>
    <n v="347462"/>
    <d v="2020-11-20T00:00:00"/>
    <n v="20200910"/>
    <s v="0521-20"/>
    <s v="ESTEBAN MORENO"/>
    <n v="3206934724"/>
    <s v="VFE1282"/>
    <s v="NOVIEMBRE"/>
    <n v="2020"/>
    <s v="JLONDOÑO"/>
    <s v="JLONDOÑO"/>
    <n v="19"/>
    <d v="2020-12-03T00:00:00"/>
    <m/>
    <s v="CERTIFICACION"/>
    <s v="PRESUPUESTADO"/>
    <s v="EMORENO@SMDIGITAL.COM.CO"/>
    <s v="9.52"/>
    <m/>
    <n v="41020371"/>
    <s v="DELEGADA"/>
    <m/>
    <m/>
  </r>
  <r>
    <s v="SC 9356"/>
    <s v="SM DIGITAL S.A.S"/>
    <s v="PAUTA EN INTERNET"/>
    <s v="FACEBOOK - INSTAGRAM"/>
    <s v="DIFERENTES REFERENCIAS"/>
    <s v="MUNICIPIO DE MEDELLIN"/>
    <x v="0"/>
    <d v="2020-10-30T00:00:00"/>
    <d v="2020-11-04T00:00:00"/>
    <n v="1600200"/>
    <n v="1"/>
    <n v="1600200"/>
    <n v="304038"/>
    <n v="1904238"/>
    <n v="2085521"/>
    <d v="2020-11-20T00:00:00"/>
    <n v="20200910"/>
    <s v="0521-20"/>
    <s v="ESTEBAN MORENO"/>
    <n v="3206934724"/>
    <s v="VFE1281"/>
    <s v="NOVIEMBRE"/>
    <n v="2020"/>
    <s v="JLONDOÑO"/>
    <s v="JLONDOÑO"/>
    <n v="19"/>
    <d v="2020-12-03T00:00:00"/>
    <m/>
    <s v="CERTIFICACION"/>
    <s v="PRESUPUESTADO"/>
    <s v="EMORENO@SMDIGITAL.COM.CO"/>
    <s v="9.52"/>
    <m/>
    <n v="41020371"/>
    <s v="DELEGADA"/>
    <m/>
    <m/>
  </r>
  <r>
    <s v="SC 9358"/>
    <s v="SM DIGITAL S.A.S"/>
    <s v="PAUTA EN INTERNET"/>
    <s v="TWITTER"/>
    <s v="DIFERENTES REFERENCIAS"/>
    <s v="MUNICIPIO DE MEDELLIN"/>
    <x v="0"/>
    <d v="2020-11-02T00:00:00"/>
    <d v="2020-11-04T00:00:00"/>
    <n v="169331"/>
    <n v="1"/>
    <n v="169331"/>
    <n v="32173"/>
    <n v="201504"/>
    <n v="220687"/>
    <d v="2020-11-20T00:00:00"/>
    <n v="20200910"/>
    <s v="0521-20"/>
    <s v="ESTEBAN MORENO"/>
    <n v="3206934724"/>
    <s v="VFE1283"/>
    <s v="NOVIEMBRE"/>
    <n v="2020"/>
    <s v="JLONDOÑO"/>
    <s v="JLONDOÑO"/>
    <n v="19"/>
    <d v="2020-12-03T00:00:00"/>
    <m/>
    <s v="CERTIFICACION"/>
    <s v="PRESUPUESTADO"/>
    <s v="EMORENO@SMDIGITAL.COM.CO"/>
    <s v="9.52"/>
    <m/>
    <n v="41020371"/>
    <s v="DELEGADA"/>
    <m/>
    <m/>
  </r>
  <r>
    <s v="SC 9365"/>
    <s v="SM DIGITAL S.A.S"/>
    <s v="PAUTA EN INTERNET"/>
    <s v="TWITTER"/>
    <s v="DIFERENTES REFERENCIAS"/>
    <s v="MUNICIPIO DE MEDELLIN"/>
    <x v="2"/>
    <d v="2020-11-04T00:00:00"/>
    <d v="2020-11-08T00:00:00"/>
    <n v="228013"/>
    <n v="1"/>
    <n v="228012"/>
    <n v="43322"/>
    <n v="271334"/>
    <n v="297165"/>
    <d v="2020-11-20T00:00:00"/>
    <n v="20200910"/>
    <s v="0521-20"/>
    <s v="ESTEBAN MORENO"/>
    <n v="3206934724"/>
    <s v="VFE1289"/>
    <s v="NOVIEMBRE"/>
    <n v="2020"/>
    <s v="JLONDOÑO"/>
    <s v="JLONDOÑO"/>
    <m/>
    <d v="2020-12-03T00:00:00"/>
    <m/>
    <s v="CERTIFICACION"/>
    <s v="PRESUPUESTADO"/>
    <s v="EMORENO@SMDIGITAL.COM.CO"/>
    <s v="9.52"/>
    <m/>
    <n v="41020371"/>
    <s v="DELEGADA"/>
    <m/>
    <m/>
  </r>
  <r>
    <s v="SC 9364"/>
    <s v="SM DIGITAL S.A.S"/>
    <s v="PAUTA EN INTERNET"/>
    <s v="FACEBOOK - INSTAGRAM"/>
    <s v="DIFERENTES REFERENCIAS"/>
    <s v="MUNICIPIO DE MEDELLIN"/>
    <x v="2"/>
    <d v="2020-11-04T00:00:00"/>
    <d v="2020-11-08T00:00:00"/>
    <n v="1428749"/>
    <n v="1"/>
    <n v="1428749"/>
    <n v="271462"/>
    <n v="1700211"/>
    <n v="1862071"/>
    <d v="2020-11-20T00:00:00"/>
    <n v="20200910"/>
    <s v="0521-20"/>
    <s v="ESTEBAN MORENO"/>
    <n v="3206934724"/>
    <s v="VFE1288"/>
    <s v="NOVIEMBRE"/>
    <n v="2020"/>
    <s v="JLONDOÑO"/>
    <s v="JLONDOÑO"/>
    <m/>
    <d v="2020-12-03T00:00:00"/>
    <m/>
    <s v="CERTIFICACION"/>
    <s v="PRESUPUESTADO"/>
    <s v="EMORENO@SMDIGITAL.COM.CO"/>
    <s v="9.52"/>
    <m/>
    <n v="41020371"/>
    <s v="DELEGADA"/>
    <m/>
    <m/>
  </r>
  <r>
    <s v="SC 9363"/>
    <s v="SM DIGITAL S.A.S"/>
    <s v="PAUTA EN INTERNET"/>
    <s v="TWITTER"/>
    <s v="DIFERENTES REFERENCIAS"/>
    <s v="MUNICIPIO DE MEDELLIN"/>
    <x v="4"/>
    <d v="2020-11-04T00:00:00"/>
    <d v="2020-11-08T00:00:00"/>
    <n v="2791895"/>
    <n v="1"/>
    <n v="2791895"/>
    <n v="530460"/>
    <n v="3322355"/>
    <n v="3638643"/>
    <d v="2020-11-20T00:00:00"/>
    <n v="20200910"/>
    <s v="0521-20"/>
    <s v="ESTEBAN MORENO"/>
    <n v="3206934724"/>
    <s v="VFE1287"/>
    <s v="NOVIEMBRE"/>
    <n v="2020"/>
    <s v="JLONDOÑO"/>
    <s v="JLONDOÑO"/>
    <m/>
    <d v="2020-12-03T00:00:00"/>
    <m/>
    <s v="CERTIFICACION"/>
    <s v="PRESUPUESTADO"/>
    <s v="EMORENO@SMDIGITAL.COM.CO"/>
    <s v="9.52"/>
    <m/>
    <n v="41020371"/>
    <s v="DELEGADA"/>
    <m/>
    <m/>
  </r>
  <r>
    <s v="SC 9362"/>
    <s v="SM DIGITAL S.A.S"/>
    <s v="PAUTA EN INTERNET"/>
    <s v="FACEBOOK - INSTAGRAM - YOU TUBE"/>
    <s v="DIFERENTES REFERENCIAS"/>
    <s v="MUNICIPIO DE MEDELLIN"/>
    <x v="4"/>
    <d v="2020-11-04T00:00:00"/>
    <d v="2020-11-08T00:00:00"/>
    <n v="3999725"/>
    <n v="1"/>
    <n v="3999725"/>
    <n v="759948"/>
    <n v="4759673"/>
    <n v="5212794"/>
    <d v="2020-11-20T00:00:00"/>
    <n v="20200910"/>
    <s v="0521-20"/>
    <s v="ESTEBAN MORENO"/>
    <n v="3206934724"/>
    <s v="VFE1286"/>
    <s v="NOVIEMBRE"/>
    <n v="2020"/>
    <s v="JLONDOÑO"/>
    <s v="JLONDOÑO"/>
    <m/>
    <d v="2020-12-03T00:00:00"/>
    <m/>
    <s v="CERTIFICACION"/>
    <s v="PRESUPUESTADO"/>
    <s v="EMORENO@SMDIGITAL.COM.CO"/>
    <s v="9.52"/>
    <m/>
    <n v="41020371"/>
    <s v="DELEGADA"/>
    <m/>
    <m/>
  </r>
  <r>
    <s v="SC 9361"/>
    <s v="SM DIGITAL S.A.S"/>
    <s v="PAUTA EN INTERNET"/>
    <s v="FACEBOOK - INSTAGRAM - YOU TUBE"/>
    <s v="DIFERENTES REFERENCIAS"/>
    <s v="MUNICIPIO DE MEDELLIN"/>
    <x v="4"/>
    <d v="2020-11-04T00:00:00"/>
    <d v="2020-11-08T00:00:00"/>
    <n v="3199348"/>
    <n v="1"/>
    <n v="3199348"/>
    <n v="607876"/>
    <n v="3807224"/>
    <n v="4169672"/>
    <d v="2020-11-20T00:00:00"/>
    <n v="20201794"/>
    <s v="0521-20"/>
    <s v="ESTEBAN MORENO"/>
    <n v="3206934724"/>
    <s v="VFE1386"/>
    <s v="DICIEMBRE"/>
    <n v="2020"/>
    <s v="JLONDOÑO"/>
    <s v="JLONDOÑO"/>
    <m/>
    <d v="2020-12-12T00:00:00"/>
    <m/>
    <s v="CERTIFICACION"/>
    <s v="PRESUPUESTADO"/>
    <s v="EMORENO@SMDIGITAL.COM.CO"/>
    <s v="9.52"/>
    <m/>
    <n v="41020371"/>
    <s v="DELEGADA"/>
    <m/>
    <m/>
  </r>
  <r>
    <s v="SC 9360"/>
    <s v="SM DIGITAL S.A.S"/>
    <s v="PAUTA EN INTERNET"/>
    <s v="FACEBOOK - INSTAGRAM - YOU TUBE"/>
    <s v="DIFERENTES REFERENCIAS"/>
    <s v="MUNICIPIO DE MEDELLIN"/>
    <x v="4"/>
    <d v="2020-11-04T00:00:00"/>
    <d v="2020-11-08T00:00:00"/>
    <n v="5771042"/>
    <n v="1"/>
    <n v="5771042"/>
    <n v="1096498"/>
    <n v="6867540"/>
    <n v="7521330"/>
    <d v="2020-11-20T00:00:00"/>
    <n v="20200910"/>
    <s v="0521-20"/>
    <s v="ESTEBAN MORENO"/>
    <n v="3206934724"/>
    <s v="VFE1285"/>
    <s v="NOVIEMBRE"/>
    <n v="2020"/>
    <s v="JLONDOÑO"/>
    <s v="JLONDOÑO"/>
    <m/>
    <d v="2020-12-03T00:00:00"/>
    <m/>
    <s v="CERTIFICACION"/>
    <s v="PRESUPUESTADO"/>
    <s v="EMORENO@SMDIGITAL.COM.CO"/>
    <s v="9.52"/>
    <m/>
    <n v="41020371"/>
    <s v="DELEGADA"/>
    <m/>
    <m/>
  </r>
  <r>
    <s v="SC 9359"/>
    <s v="SM DIGITAL S.A.S"/>
    <s v="PAUTA EN INTERNET"/>
    <s v="FACEBOOK - INSTAGRAM - YOU TUBE"/>
    <s v="DIFERENTES REFERENCIAS"/>
    <s v="MUNICIPIO DE MEDELLIN"/>
    <x v="4"/>
    <d v="2020-11-04T00:00:00"/>
    <d v="2020-11-08T00:00:00"/>
    <n v="4457034"/>
    <n v="1"/>
    <n v="4457034"/>
    <n v="846836"/>
    <n v="5303870"/>
    <n v="5808798"/>
    <d v="2020-11-20T00:00:00"/>
    <n v="20200910"/>
    <s v="0521-20"/>
    <s v="ESTEBAN MORENO"/>
    <n v="3206934724"/>
    <s v="VFE1284"/>
    <s v="NOVIEMBRE"/>
    <n v="2020"/>
    <s v="JLONDOÑO"/>
    <s v="JLONDOÑO"/>
    <m/>
    <d v="2020-12-03T00:00:00"/>
    <m/>
    <s v="CERTIFICACION"/>
    <s v="PRESUPUESTADO"/>
    <s v="EMORENO@SMDIGITAL.COM.CO"/>
    <s v="9.52"/>
    <m/>
    <n v="41020371"/>
    <s v="DELEGADA"/>
    <m/>
    <m/>
  </r>
  <r>
    <s v="SC 9354"/>
    <s v="SM DIGITAL S.A.S"/>
    <s v="PAUTA EN INTERNET"/>
    <s v="REDES SOCIALES - INSTAGRAM"/>
    <s v="SEMANA DE LA MOVILIDAD"/>
    <s v="MUNICIPIO DE MEDELLIN"/>
    <x v="1"/>
    <d v="2020-11-09T00:00:00"/>
    <d v="2020-11-15T00:00:00"/>
    <n v="1100000"/>
    <n v="1"/>
    <n v="1100000"/>
    <n v="209000"/>
    <n v="1309000"/>
    <n v="1433617"/>
    <d v="2020-11-18T00:00:00"/>
    <n v="20200910"/>
    <s v="0521-20"/>
    <s v="ESTEBAN MORENO"/>
    <n v="3206934724"/>
    <s v="VFE1280"/>
    <s v="NOVIEMBRE"/>
    <n v="2020"/>
    <s v="JLONDOÑO"/>
    <s v="JLONDOÑO"/>
    <n v="23"/>
    <d v="2020-12-03T00:00:00"/>
    <m/>
    <s v="CERTIFICACION"/>
    <s v="PRESUPUESTADO"/>
    <s v="EMORENO@SMDIGITAL.COM.CO"/>
    <s v="9.52"/>
    <m/>
    <n v="41020371"/>
    <s v="DELEGADA"/>
    <m/>
    <m/>
  </r>
  <r>
    <s v="SC 9393"/>
    <s v="SM DIGITAL S.A.S"/>
    <s v="PAUTA EN INTERNET"/>
    <s v="FACEBOOK - INSTAGRAM"/>
    <s v="DIFERENTES REFERENCIAS"/>
    <s v="MUNICIPIO DE MEDELLIN"/>
    <x v="2"/>
    <d v="2020-11-21T00:00:00"/>
    <d v="2020-12-21T00:00:00"/>
    <n v="3072999"/>
    <n v="1"/>
    <n v="3072999"/>
    <n v="583870"/>
    <n v="3656869"/>
    <n v="4005003"/>
    <d v="2020-12-22T00:00:00"/>
    <n v="20202185"/>
    <s v="0521-20"/>
    <s v="ESTEBAN MORENO"/>
    <n v="3206934724"/>
    <s v="VFE1531"/>
    <s v="DICIEMBRE"/>
    <n v="2020"/>
    <s v="JLONDOÑO"/>
    <s v="JLONDOÑO"/>
    <m/>
    <d v="2020-12-12T00:00:00"/>
    <m/>
    <s v="CERTIFICACION"/>
    <s v="PRESUPUESTADO"/>
    <s v="EMORENO@SMDIGITAL.COM.CO"/>
    <s v="9.52"/>
    <m/>
    <n v="41020371"/>
    <s v="DELEGADA"/>
    <m/>
    <m/>
  </r>
  <r>
    <s v="SC 9392"/>
    <s v="SM DIGITAL S.A.S"/>
    <s v="PAUTA EN INTERNET"/>
    <s v="TWITTER"/>
    <s v="DIFERENTES REFERENCIAS"/>
    <s v="MUNICIPIO DE MEDELLIN"/>
    <x v="0"/>
    <d v="2020-11-23T00:00:00"/>
    <d v="2020-11-30T00:00:00"/>
    <n v="842128"/>
    <n v="1"/>
    <n v="842128"/>
    <n v="160004"/>
    <n v="1002132"/>
    <n v="1097535"/>
    <d v="2020-12-04T00:00:00"/>
    <n v="20201794"/>
    <s v="0521-20"/>
    <s v="ESTEBAN MORENO"/>
    <n v="3206934724"/>
    <s v="VFE1470"/>
    <s v="DICIEMBRE"/>
    <n v="2020"/>
    <s v="JLONDOÑO"/>
    <s v="JLONDOÑO"/>
    <m/>
    <d v="2020-12-12T00:00:00"/>
    <m/>
    <s v="CERTIFICACION"/>
    <s v="PRESUPUESTADO"/>
    <s v="EMORENO@SMDIGITAL.COM.CO"/>
    <s v="9.52"/>
    <m/>
    <n v="41020371"/>
    <s v="DELEGADA"/>
    <m/>
    <m/>
  </r>
  <r>
    <s v="SC 9391"/>
    <s v="SM DIGITAL S.A.S"/>
    <s v="PAUTA EN INTERNET"/>
    <s v="TWITTER"/>
    <s v="DIFERENTES REFERENCIAS"/>
    <s v="MUNICIPIO DE MEDELLIN"/>
    <x v="0"/>
    <d v="2020-11-23T00:00:00"/>
    <d v="2020-11-30T00:00:00"/>
    <n v="1285484"/>
    <n v="1"/>
    <n v="1285484"/>
    <n v="244242"/>
    <n v="1529726"/>
    <n v="1675356"/>
    <d v="2020-12-04T00:00:00"/>
    <n v="20201794"/>
    <s v="0521-20"/>
    <s v="ESTEBAN MORENO"/>
    <n v="3206934724"/>
    <s v="VFE1469"/>
    <s v="DICIEMBRE"/>
    <n v="2020"/>
    <s v="JLONDOÑO"/>
    <s v="JLONDOÑO"/>
    <m/>
    <d v="2020-12-12T00:00:00"/>
    <m/>
    <s v="CERTIFICACION"/>
    <s v="PRESUPUESTADO"/>
    <s v="EMORENO@SMDIGITAL.COM.CO"/>
    <s v="9.52"/>
    <m/>
    <n v="41020371"/>
    <s v="DELEGADA"/>
    <m/>
    <m/>
  </r>
  <r>
    <s v="SC 9390"/>
    <s v="SM DIGITAL S.A.S"/>
    <s v="PAUTA EN INTERNET"/>
    <s v="FACEBOOK - INSTAGRAM"/>
    <s v="DIFERENTES REFERENCIAS"/>
    <s v="MUNICIPIO DE MEDELLIN"/>
    <x v="0"/>
    <d v="2020-11-23T00:00:00"/>
    <d v="2020-11-30T00:00:00"/>
    <n v="4343400"/>
    <n v="1"/>
    <n v="4343400"/>
    <n v="825246"/>
    <n v="5168646"/>
    <n v="5660701"/>
    <d v="2020-12-04T00:00:00"/>
    <n v="20201794"/>
    <s v="0521-20"/>
    <s v="ESTEBAN MORENO"/>
    <n v="3206934724"/>
    <s v="VFE1468"/>
    <s v="DICIEMBRE"/>
    <n v="2020"/>
    <s v="JLONDOÑO"/>
    <s v="JLONDOÑO"/>
    <m/>
    <d v="2020-12-12T00:00:00"/>
    <m/>
    <s v="CERTIFICACION"/>
    <s v="PRESUPUESTADO"/>
    <s v="EMORENO@SMDIGITAL.COM.CO"/>
    <s v="9.52"/>
    <m/>
    <n v="41020371"/>
    <s v="DELEGADA"/>
    <m/>
    <m/>
  </r>
  <r>
    <s v="SC 9388"/>
    <s v="SM DIGITAL S.A.S"/>
    <s v="PAUTA EN INTERNET"/>
    <s v="FACEBOOK"/>
    <s v="DIFERENTES REFERENCIAS"/>
    <s v="MUNICIPIO DE MEDELLIN"/>
    <x v="0"/>
    <d v="2020-11-23T00:00:00"/>
    <d v="2020-11-30T00:00:00"/>
    <n v="4286250"/>
    <n v="1"/>
    <n v="4286250"/>
    <n v="814388"/>
    <n v="5100638"/>
    <n v="5586219"/>
    <d v="2020-12-04T00:00:00"/>
    <n v="20201794"/>
    <s v="0521-20"/>
    <s v="ESTEBAN MORENO"/>
    <n v="3206934724"/>
    <s v="VFE1467"/>
    <s v="DICIEMBRE"/>
    <n v="2020"/>
    <s v="JLONDOÑO"/>
    <s v="JLONDOÑO"/>
    <m/>
    <d v="2020-12-12T00:00:00"/>
    <m/>
    <s v="CERTIFICACION"/>
    <s v="PRESUPUESTADO"/>
    <s v="EMORENO@SMDIGITAL.COM.CO"/>
    <s v="9.52"/>
    <m/>
    <n v="41020371"/>
    <s v="DELEGADA"/>
    <m/>
    <m/>
  </r>
  <r>
    <s v="SC 9556"/>
    <s v="SM DIGITAL S.A.S"/>
    <s v="PAUTA EN INTERNET"/>
    <s v="FACEBOOK E INSTRAGRAM"/>
    <s v="MEDELLIN TECH FEST"/>
    <s v="MUNICIPIO DE MEDELLIN"/>
    <x v="2"/>
    <d v="2020-11-26T00:00:00"/>
    <d v="2020-12-04T00:00:00"/>
    <n v="1200000"/>
    <n v="1"/>
    <n v="1200000"/>
    <n v="228000"/>
    <n v="1428000"/>
    <n v="1563946"/>
    <d v="2020-12-17T00:00:00"/>
    <n v="20202185"/>
    <s v="0521-20"/>
    <s v="ESTEBAN MORENO"/>
    <n v="3206934724"/>
    <s v="VFE1533"/>
    <s v="DICIEMBRE"/>
    <n v="2020"/>
    <s v="JLONDOÑO"/>
    <s v="JLONDOÑO"/>
    <m/>
    <d v="2021-06-16T00:00:00"/>
    <m/>
    <s v="CERTIFICACION"/>
    <s v="PRESUPUESTADO"/>
    <s v="EMORENO@SMDIGITAL.COM.CO"/>
    <s v="9.52"/>
    <m/>
    <n v="41020371"/>
    <s v="DELEGADA"/>
    <m/>
    <m/>
  </r>
  <r>
    <s v="SC 9395"/>
    <s v="SM DIGITAL S.A.S"/>
    <s v="PAUTA EN INTERNET"/>
    <s v="INSTAGRAM FACEBOOK Y TWITTER"/>
    <s v="PREMIO DE PERIODISMO"/>
    <s v="MUNICIPIO DE MEDELLIN"/>
    <x v="0"/>
    <d v="2020-11-26T00:00:00"/>
    <d v="2020-11-29T00:00:00"/>
    <n v="1828397"/>
    <n v="1"/>
    <n v="1828397"/>
    <n v="347395"/>
    <n v="2175792"/>
    <n v="2382927"/>
    <d v="2020-12-03T00:00:00"/>
    <n v="20202185"/>
    <s v="0521-20"/>
    <s v="ESTEBAN MORENO"/>
    <n v="3206934724"/>
    <s v="VFE1530"/>
    <s v="DICIEMBRE"/>
    <n v="2020"/>
    <s v="JLONDOÑO"/>
    <s v="JLONDOÑO"/>
    <m/>
    <d v="2020-12-12T00:00:00"/>
    <m/>
    <s v="CERTIFICACION"/>
    <s v="PRESUPUESTADO"/>
    <s v="EMORENO@SMDIGITAL.COM.CO"/>
    <s v="9.52"/>
    <m/>
    <n v="41020371"/>
    <s v="DELEGADA"/>
    <m/>
    <m/>
  </r>
  <r>
    <s v="SC 9506"/>
    <s v="SM DIGITAL S.A.S"/>
    <s v="PAUTA EN INTERNET"/>
    <s v="FACEBOOK INSTAGRAM TWITTER"/>
    <s v="DIFERENTES REFERENCIAS"/>
    <s v="MUNICIPIO DE MEDELLIN"/>
    <x v="0"/>
    <d v="2020-12-07T00:00:00"/>
    <d v="2020-12-11T00:00:00"/>
    <n v="13712389"/>
    <n v="1"/>
    <n v="13712389"/>
    <n v="2605354"/>
    <n v="16317743"/>
    <n v="17871192"/>
    <d v="2020-12-14T00:00:00"/>
    <n v="20202014"/>
    <s v="0521-20"/>
    <s v="ESTEBAN MORENO"/>
    <n v="3206934724"/>
    <s v="VFE1529"/>
    <s v="DICIEMBRE"/>
    <n v="2020"/>
    <s v="JLONDOÑO"/>
    <s v="JLONDOÑO"/>
    <m/>
    <d v="2020-12-12T00:00:00"/>
    <m/>
    <s v="CERTIFICACION"/>
    <s v="PRESUPUESTADO"/>
    <s v="EMORENO@SMDIGITAL.COM.CO"/>
    <s v="9.52"/>
    <m/>
    <n v="41020371"/>
    <s v="DELEGADA"/>
    <m/>
    <m/>
  </r>
  <r>
    <s v="SC 9553"/>
    <s v="SM DIGITAL S.A.S"/>
    <s v="PAUTA EN INTERNET"/>
    <s v="FACEBOOK"/>
    <s v="ALTAVOZ"/>
    <s v="MUNICIPIO DE MEDELLIN"/>
    <x v="4"/>
    <d v="2020-12-11T00:00:00"/>
    <d v="2020-12-13T00:00:00"/>
    <n v="2704767"/>
    <n v="1"/>
    <n v="2704767"/>
    <n v="513906"/>
    <n v="3218673"/>
    <n v="3525091"/>
    <d v="2020-12-17T00:00:00"/>
    <n v="20202185"/>
    <s v="0521-20"/>
    <s v="ESTEBAN MORENO"/>
    <n v="3206934724"/>
    <s v="VFE1532"/>
    <s v="DICIEMBRE"/>
    <n v="2020"/>
    <s v="JLONDOÑO"/>
    <s v="JLONDOÑO"/>
    <m/>
    <d v="2021-06-16T00:00:00"/>
    <m/>
    <s v="CERTIFICACION"/>
    <s v="PRESUPUESTADO"/>
    <s v="EMORENO@SMDIGITAL.COM.CO"/>
    <s v="9.52"/>
    <m/>
    <n v="41020371"/>
    <s v="DELEGADA"/>
    <m/>
    <m/>
  </r>
  <r>
    <s v="SC 9554"/>
    <s v="SM DIGITAL S.A.S"/>
    <s v="PAUTA EN INTERNET"/>
    <s v="FACEBOOK E INSTRAGRAM"/>
    <s v="NAVIDAD"/>
    <s v="MUNICIPIO DE MEDELLIN"/>
    <x v="4"/>
    <d v="2020-12-15T00:00:00"/>
    <d v="2020-12-31T00:00:00"/>
    <n v="4980502"/>
    <n v="1"/>
    <n v="4980502"/>
    <n v="946295"/>
    <n v="5926797"/>
    <n v="6491028"/>
    <d v="2020-12-31T00:00:00"/>
    <n v="20202185"/>
    <s v="0521-20"/>
    <s v="ESTEBAN MORENO"/>
    <n v="3206934724"/>
    <s v="VFE1544"/>
    <s v="DICIEMBRE"/>
    <n v="2020"/>
    <s v="JLONDOÑO"/>
    <s v="JLONDOÑO"/>
    <m/>
    <d v="2021-06-16T00:00:00"/>
    <m/>
    <s v="CERTIFICACION"/>
    <s v="PRESUPUESTADO"/>
    <s v="EMORENO@SMDIGITAL.COM.CO"/>
    <s v="9.52"/>
    <m/>
    <n v="41020371"/>
    <s v="DELEGADA"/>
    <m/>
    <m/>
  </r>
  <r>
    <s v="SC 9562"/>
    <s v="SM DIGITAL S.A.S"/>
    <s v="PAUTA EN INTERNET"/>
    <s v="FACEBOOK E INSTRAGRAM"/>
    <s v="CEDEZO"/>
    <s v="MUNICIPIO DE MEDELLIN"/>
    <x v="2"/>
    <d v="2020-12-22T00:00:00"/>
    <d v="2020-12-30T00:00:00"/>
    <n v="2242474"/>
    <n v="1"/>
    <n v="2242474"/>
    <n v="426070"/>
    <n v="2668544"/>
    <n v="2922589"/>
    <d v="2020-12-31T00:00:00"/>
    <n v="20202185"/>
    <s v="0521-20"/>
    <s v="ESTEBAN MORENO"/>
    <n v="3206934724"/>
    <s v="VFE154"/>
    <s v="DICIEMBRE"/>
    <n v="2020"/>
    <s v="JLONDOÑO"/>
    <s v="JLONDOÑO"/>
    <m/>
    <d v="2021-06-16T00:00:00"/>
    <m/>
    <s v="CERTIFICACION"/>
    <s v="PRESUPUESTADO"/>
    <s v="EMORENO@SMDIGITAL.COM.CO"/>
    <s v="9.52"/>
    <m/>
    <n v="41020371"/>
    <s v="DELEGADA"/>
    <m/>
    <m/>
  </r>
  <r>
    <s v="SC 9594"/>
    <s v="SM DIGITAL S.A.S"/>
    <s v="PAUTA EN INTERNET"/>
    <s v="FACEBOOK E INSTRAGRAM"/>
    <s v="OFICINA PUBLICA DE EMPLEO"/>
    <s v="MUNICIPIO DE MEDELLIN"/>
    <x v="2"/>
    <d v="2020-12-22T00:00:00"/>
    <d v="2020-12-31T00:00:00"/>
    <n v="1396968"/>
    <n v="1"/>
    <n v="1396968"/>
    <n v="265424"/>
    <n v="1662392"/>
    <n v="1820652"/>
    <d v="2020-12-31T00:00:00"/>
    <n v="20202185"/>
    <s v="0521-20"/>
    <s v="ESTEBAN MORENO"/>
    <n v="3206934724"/>
    <s v="VFE1547"/>
    <s v="DICIEMBRE"/>
    <n v="2020"/>
    <s v="JLONDOÑO"/>
    <s v="JLONDOÑO"/>
    <m/>
    <d v="2021-06-16T00:00:00"/>
    <m/>
    <s v="CERTIFICACION"/>
    <s v="PRESUPUESTADO"/>
    <s v="EMORENO@SMDIGITAL.COM.CO"/>
    <s v="9.52"/>
    <m/>
    <n v="41020371"/>
    <s v="DELEGADA"/>
    <m/>
    <m/>
  </r>
  <r>
    <s v="SC 9605"/>
    <s v="SM DIGITAL S.A.S"/>
    <s v="PAUTA EN INTERNET"/>
    <s v="FACEBOOK - TWITTER - INSTAGRAM"/>
    <s v="POLVORA HECHO EN MEDELLIN HUELLATON Y OTRAS"/>
    <s v="MUNICIPIO DE MEDELLIN"/>
    <x v="3"/>
    <d v="2020-12-23T00:00:00"/>
    <d v="2020-12-31T00:00:00"/>
    <n v="6829425"/>
    <n v="1"/>
    <n v="6829425"/>
    <n v="1297591"/>
    <n v="8127016"/>
    <n v="8900708"/>
    <d v="2020-12-31T00:00:00"/>
    <n v="20202185"/>
    <s v="0521-20"/>
    <s v="ESTEBAN MORENO"/>
    <n v="3206934724"/>
    <s v="VFE1549"/>
    <s v="DICIEMBRE"/>
    <n v="2020"/>
    <s v="JLONDOÑO"/>
    <s v="JLONDOÑO"/>
    <m/>
    <d v="2021-06-16T00:00:00"/>
    <m/>
    <s v="CERTIFICACION"/>
    <s v="PRESUPUESTADO"/>
    <s v="EMORENO@SMDIGITAL.COM.CO"/>
    <s v="9.52"/>
    <m/>
    <n v="41020371"/>
    <s v="DELEGADA"/>
    <m/>
    <m/>
  </r>
  <r>
    <s v="SC 9615"/>
    <s v="SM DIGITAL S.A.S"/>
    <s v="PAUTA EN INTERNET"/>
    <s v="FACEBOOK - TWITTER - INSTAGRAM"/>
    <s v="RENDICION DE CUENTAS"/>
    <s v="MUNICIPIO DE MEDELLIN"/>
    <x v="0"/>
    <d v="2020-12-29T00:00:00"/>
    <d v="2020-12-31T00:00:00"/>
    <n v="9372405"/>
    <n v="1"/>
    <n v="9372405"/>
    <n v="1780757"/>
    <n v="11153162"/>
    <n v="12214943"/>
    <d v="2020-12-31T00:00:00"/>
    <n v="20202185"/>
    <s v="0521-20"/>
    <s v="ESTEBAN MORENO"/>
    <n v="3206934724"/>
    <s v="VFE1550"/>
    <s v="DICIEMBRE"/>
    <n v="2020"/>
    <s v="JLONDOÑO"/>
    <s v="JLONDOÑO"/>
    <m/>
    <d v="2021-06-16T00:00:00"/>
    <m/>
    <s v="CERTIFICACION"/>
    <s v="PRESUPUESTADO"/>
    <s v="EMORENO@SMDIGITAL.COM.CO"/>
    <s v="9.52"/>
    <s v="SE ANEXA NOTA CREDITO # 97  POR VALOR DE 232.05, PARA APLICAR A LA FACTURA VFE1550"/>
    <n v="41020371"/>
    <s v="DELEGADA"/>
    <m/>
    <m/>
  </r>
  <r>
    <s v="SC 9624"/>
    <s v="SM DIGITAL S.A.S"/>
    <s v="PAUTA EN INTERNET"/>
    <s v="FACEBOOK INSTAGRAM"/>
    <s v="FORTALECIMIENTO EMPRESARIAL"/>
    <s v="MUNICIPIO DE MEDELLIN"/>
    <x v="0"/>
    <d v="2020-12-30T00:00:00"/>
    <d v="2020-12-31T00:00:00"/>
    <n v="772632"/>
    <n v="1"/>
    <n v="772632"/>
    <n v="146800"/>
    <n v="919432"/>
    <n v="1006962"/>
    <d v="2020-12-31T00:00:00"/>
    <n v="20202303"/>
    <s v="1352-20"/>
    <s v="ESTEBAN MORENO"/>
    <n v="3206934724"/>
    <s v="VFE1553"/>
    <s v="DICIEMBRE"/>
    <n v="2020"/>
    <s v="JLONDOÑO"/>
    <s v="JLONDOÑO"/>
    <m/>
    <d v="2021-06-16T00:00:00"/>
    <m/>
    <s v="CERTIFICACION"/>
    <s v="PRESUPUESTADO"/>
    <s v="EMORENO@SMDIGITAL.COM.CO"/>
    <s v="9.52"/>
    <m/>
    <n v="41020371"/>
    <s v="DELEGADA"/>
    <m/>
    <m/>
  </r>
  <r>
    <s v="SC 9623"/>
    <s v="SM DIGITAL S.A.S"/>
    <s v="PAUTA EN INTERNET"/>
    <s v="FACEBOOK - TWITTER - INSTAGRAM"/>
    <s v="DIFERENTES REFERENCIAS"/>
    <s v="MUNICIPIO DE MEDELLIN"/>
    <x v="0"/>
    <d v="2020-12-30T00:00:00"/>
    <d v="2020-12-31T00:00:00"/>
    <n v="2702196"/>
    <n v="1"/>
    <n v="2702196"/>
    <n v="513417"/>
    <n v="3215613"/>
    <n v="3521739"/>
    <d v="2020-12-31T00:00:00"/>
    <n v="20202185"/>
    <s v="0521-20"/>
    <s v="ESTEBAN MORENO"/>
    <n v="3206934724"/>
    <s v="VFE1552"/>
    <s v="DICIEMBRE"/>
    <n v="2020"/>
    <s v="JLONDOÑO"/>
    <s v="JLONDOÑO"/>
    <m/>
    <d v="2021-06-16T00:00:00"/>
    <m/>
    <s v="CERTIFICACION"/>
    <s v="PRESUPUESTADO"/>
    <s v="EMORENO@SMDIGITAL.COM.CO"/>
    <s v="9.52"/>
    <m/>
    <n v="41020371"/>
    <s v="DELEGADA"/>
    <m/>
    <m/>
  </r>
  <r>
    <s v="SC 9622"/>
    <s v="SM DIGITAL S.A.S"/>
    <s v="PAUTA EN INTERNET"/>
    <s v="FACEBOOK E INSTAGRAM"/>
    <s v="COURSERA 2"/>
    <s v="MUNICIPIO DE MEDELLIN"/>
    <x v="2"/>
    <d v="2020-12-30T00:00:00"/>
    <d v="2020-12-31T00:00:00"/>
    <n v="4340360"/>
    <n v="1"/>
    <n v="4340360"/>
    <n v="824668"/>
    <n v="5165028"/>
    <n v="5656739"/>
    <d v="2020-12-31T00:00:00"/>
    <n v="20202303"/>
    <s v="1352-20"/>
    <s v="ESTEBAN MORENO"/>
    <n v="3206934724"/>
    <s v="VFE1548"/>
    <s v="DICIEMBRE"/>
    <n v="2020"/>
    <s v="JLONDOÑO"/>
    <s v="JLONDOÑO"/>
    <m/>
    <d v="2021-06-16T00:00:00"/>
    <m/>
    <s v="CERTIFICACION"/>
    <s v="PRESUPUESTADO"/>
    <s v="EMORENO@SMDIGITAL.COM.CO"/>
    <s v="9.52"/>
    <m/>
    <n v="41020371"/>
    <s v="DELEGADA"/>
    <m/>
    <m/>
  </r>
  <r>
    <s v="SC 9621"/>
    <s v="SM DIGITAL S.A.S"/>
    <s v="PAUTA EN INTERNET"/>
    <s v="FACEBOOK - TWITTER - INSTAGRAM"/>
    <s v="DIFERENTES REFERENCIAS"/>
    <s v="MUNICIPIO DE MEDELLIN"/>
    <x v="3"/>
    <d v="2020-12-30T00:00:00"/>
    <d v="2020-12-31T00:00:00"/>
    <n v="13731891"/>
    <n v="1"/>
    <n v="13731891"/>
    <n v="2609059"/>
    <n v="16340950"/>
    <n v="17896608"/>
    <d v="2020-12-31T00:00:00"/>
    <n v="20202185"/>
    <s v="0521-20"/>
    <s v="ESTEBAN MORENO"/>
    <n v="3206934724"/>
    <s v="VFE1551"/>
    <s v="DICIEMBRE"/>
    <n v="2020"/>
    <s v="JLONDOÑO"/>
    <s v="JLONDOÑO"/>
    <m/>
    <d v="2021-06-16T00:00:00"/>
    <m/>
    <s v="CERTIFICACION"/>
    <s v="PRESUPUESTADO"/>
    <s v="EMORENO@SMDIGITAL.COM.CO"/>
    <s v="9.52"/>
    <s v="SE ANEXA NOTA CREDITO # 98  POR VALOR DE 3,272.50 PARA APLICAR A LA FACTURA VFE1551"/>
    <n v="41020371"/>
    <s v="DELEGADA"/>
    <m/>
    <m/>
  </r>
  <r>
    <s v="SC 9258"/>
    <s v="TELEMEDELLIN"/>
    <s v="PAUTA EN INTERNET"/>
    <s v="TELEMEDELLIN.TV"/>
    <s v="FERIA DE FLORES"/>
    <s v="MUNICIPIO DE MEDELLIN"/>
    <x v="0"/>
    <d v="2020-11-03T00:00:00"/>
    <d v="2020-11-08T00:00:00"/>
    <n v="2000000"/>
    <n v="1"/>
    <n v="2000000"/>
    <n v="380000"/>
    <n v="2380000"/>
    <n v="2380000"/>
    <d v="2020-11-20T00:00:00"/>
    <m/>
    <s v="9999-2020"/>
    <s v="VICTOR RICO"/>
    <n v="4489590"/>
    <n v="19000101"/>
    <s v="NOVIEMBRE"/>
    <n v="2020"/>
    <s v="NVALLEJO"/>
    <s v="NVALLEJO"/>
    <n v="7"/>
    <d v="2020-12-12T00:00:00"/>
    <m/>
    <s v="CERTIFICACION"/>
    <m/>
    <s v="VICTOR.RICO@TELEMEDELLIN.TV"/>
    <s v="9.52"/>
    <s v="AUTOFC 2 4600087343-2020 COMUNICACIONES  21-12-2020"/>
    <n v="41020371"/>
    <s v="DELEGADA"/>
    <m/>
    <m/>
  </r>
  <r>
    <s v="SC 9313"/>
    <s v="THE ROCKET SCIENCE GROUP LLC"/>
    <s v="PAUTA EN INTERNET"/>
    <s v="MAILCHIMP"/>
    <s v="MAILCHIMP ALCALDÍA OCTUBRE 2020"/>
    <s v="MUNICIPIO DE MEDELLIN"/>
    <x v="0"/>
    <d v="2020-10-23T00:00:00"/>
    <d v="2020-11-23T00:00:00"/>
    <n v="228832"/>
    <n v="1"/>
    <n v="228832"/>
    <n v="0"/>
    <n v="228832"/>
    <n v="250617"/>
    <d v="2020-11-27T00:00:00"/>
    <m/>
    <n v="0"/>
    <s v="JUAN DIEGO HERNANDEZ AGUDELO"/>
    <m/>
    <n v="1"/>
    <s v="OCTUBRE"/>
    <n v="2020"/>
    <s v="LRUIZ"/>
    <s v="LRUIZ"/>
    <m/>
    <d v="2020-11-11T00:00:00"/>
    <m/>
    <s v="CERTIFICACION"/>
    <m/>
    <s v="MARIA.RODAS@TELEMEDELLIN.TV"/>
    <s v="9.52"/>
    <s v="Compra T.c Mailchimp Alcaldía De Medellín OCTUBRE-2020"/>
    <n v="41020371"/>
    <s v="DELEGADA"/>
    <m/>
    <m/>
  </r>
  <r>
    <s v="SC 9497"/>
    <s v="THE ROCKET SCIENCE GROUP LLC"/>
    <s v="PAUTA EN INTERNET"/>
    <s v="MAILCHIMP"/>
    <s v="MAILCHIMP NOVIEMBRE"/>
    <s v="MUNICIPIO DE MEDELLIN"/>
    <x v="0"/>
    <d v="2020-11-24T00:00:00"/>
    <d v="2020-11-24T00:00:00"/>
    <n v="232206"/>
    <n v="1"/>
    <n v="232206"/>
    <n v="0"/>
    <n v="232206"/>
    <n v="254312"/>
    <d v="2020-12-05T00:00:00"/>
    <m/>
    <n v="0"/>
    <s v="JUAN DIEGO HERNANDEZ AGUDELO"/>
    <m/>
    <n v="1"/>
    <s v="DICIEMBRE"/>
    <n v="2020"/>
    <s v="LRUIZ"/>
    <s v="LRUIZ"/>
    <m/>
    <d v="2020-12-12T00:00:00"/>
    <m/>
    <s v="CERTIFICACION"/>
    <m/>
    <s v="MARIA.RODAS@TELEMEDELLIN.TV"/>
    <s v="9.52"/>
    <s v="Compra T.c Mailchimp Alcaldía De Medellín NOVIEMBRE-2020"/>
    <n v="41020371"/>
    <s v="DELEGADA"/>
    <m/>
    <m/>
  </r>
  <r>
    <s v="SC 9498"/>
    <s v="THE ROCKET SCIENCE GROUP LLC"/>
    <s v="PAUTA EN INTERNET"/>
    <s v="MAILCHIMP"/>
    <s v="MAILCHIMP DICIEMBRE"/>
    <s v="MUNICIPIO DE MEDELLIN"/>
    <x v="0"/>
    <d v="2020-12-23T00:00:00"/>
    <d v="2020-12-23T00:00:00"/>
    <n v="221557"/>
    <n v="1"/>
    <n v="221557"/>
    <n v="0"/>
    <n v="221557"/>
    <n v="242649"/>
    <d v="2020-12-31T00:00:00"/>
    <m/>
    <n v="0"/>
    <s v="JUAN DIEGO HERNANDEZ AGUDELO"/>
    <m/>
    <n v="1"/>
    <s v="DICIEMBRE"/>
    <n v="2020"/>
    <s v="LRUIZ"/>
    <s v="LRUIZ"/>
    <m/>
    <d v="2020-12-12T00:00:00"/>
    <m/>
    <s v="CERTIFICACION"/>
    <m/>
    <s v="MARIA.RODAS@TELEMEDELLIN.TV"/>
    <s v="9.52"/>
    <s v="PAGO DE T.C MES DE DICIEMBRE"/>
    <n v="41020371"/>
    <s v="DELEGADA"/>
    <m/>
    <m/>
  </r>
  <r>
    <s v="SC 9265"/>
    <s v="TV CAMARAS S.A.S"/>
    <s v="PAUTA EN INTERNET"/>
    <s v="WWW.DEBOCAENBOCA.CO"/>
    <s v="INSTITUCIONAL ALCALDÍA DE MEDELLIN"/>
    <s v="MUNICIPIO DE MEDELLIN"/>
    <x v="0"/>
    <d v="2020-10-29T00:00:00"/>
    <d v="2020-11-28T00:00:00"/>
    <n v="900000"/>
    <n v="1"/>
    <n v="900000"/>
    <n v="171000"/>
    <n v="1071000"/>
    <n v="1172959"/>
    <d v="2020-12-04T00:00:00"/>
    <n v="20201800"/>
    <s v="1081-20"/>
    <s v="LILIANA ESTRADA"/>
    <n v="3108337971"/>
    <s v="FE-36"/>
    <s v="DICIEMBRE"/>
    <n v="2020"/>
    <s v="JLONDOÑO"/>
    <s v="JLONDOÑO"/>
    <n v="11"/>
    <d v="2020-12-12T00:00:00"/>
    <m/>
    <s v="CERTIFICACION"/>
    <s v="PRESUPUESTADO"/>
    <s v="RRPP@TVCAMARAS.TV"/>
    <s v="9.52"/>
    <m/>
    <n v="41020371"/>
    <s v="DELEGADA"/>
    <m/>
    <m/>
  </r>
  <r>
    <s v="SC 9508"/>
    <s v="TV CAMARAS S.A.S"/>
    <s v="PAUTA EN INTERNET"/>
    <s v="WWW.DEBOCAENBOCA.CO"/>
    <s v="INSTITUCIONAL ALCALDÍA DE MEDELLIN"/>
    <s v="MUNICIPIO DE MEDELLIN"/>
    <x v="1"/>
    <d v="2020-12-02T00:00:00"/>
    <d v="2020-12-27T00:00:00"/>
    <n v="540000"/>
    <n v="1"/>
    <n v="540000"/>
    <n v="102600"/>
    <n v="642600"/>
    <n v="703776"/>
    <d v="2020-12-28T00:00:00"/>
    <n v="20201800"/>
    <s v="1081-20"/>
    <s v="LILIANA ESTRADA"/>
    <n v="3108337971"/>
    <s v="FE-42"/>
    <s v="DICIEMBRE"/>
    <n v="2020"/>
    <s v="JLONDOÑO"/>
    <s v="JLONDOÑO"/>
    <n v="33"/>
    <d v="2020-12-12T00:00:00"/>
    <m/>
    <s v="CERTIFICACION"/>
    <s v="PRESUPUESTADO"/>
    <s v="RRPP@TVCAMARAS.TV"/>
    <s v="9.52"/>
    <m/>
    <n v="41020371"/>
    <s v="DELEGADA"/>
    <m/>
    <m/>
  </r>
  <r>
    <s v="SC 9310"/>
    <s v="VALENCIA RESTREPO JAIRO ERNESTO"/>
    <s v="PAUTA EN INTERNET"/>
    <s v="CULTURA 7"/>
    <s v="FERIA DE FLORES MAICC"/>
    <s v="MUNICIPIO DE MEDELLIN"/>
    <x v="0"/>
    <d v="2020-10-30T00:00:00"/>
    <d v="2020-11-08T00:00:00"/>
    <n v="1000000"/>
    <n v="1"/>
    <n v="1000000"/>
    <n v="0"/>
    <n v="1000000"/>
    <n v="1095200"/>
    <d v="2020-11-20T00:00:00"/>
    <n v="20201867"/>
    <s v="1135-20"/>
    <s v="JAIRO VALENCIA"/>
    <n v="3113689774"/>
    <s v="FT20204871"/>
    <s v="DICIEMBRE"/>
    <n v="2020"/>
    <s v="JLONDOÑO"/>
    <s v="JLONDOÑO"/>
    <n v="12"/>
    <d v="2020-12-12T00:00:00"/>
    <m/>
    <s v="CERTIFICACION"/>
    <s v="PRESUPUESTADO"/>
    <s v="JAIROEVALENCIA@GMAIL.COM"/>
    <s v="9.52"/>
    <m/>
    <n v="41020371"/>
    <s v="DELEGADA"/>
    <m/>
    <m/>
  </r>
  <r>
    <s v="SC 9216"/>
    <s v="VARGAS MARQUEZ MARIO FELIPE"/>
    <s v="PAUTA EN INTERNET"/>
    <s v="LAS NOTICIAS EN RED"/>
    <s v="INSTITUCIONAL ALCALDÍA DE MEDELLIN"/>
    <s v="MUNICIPIO DE MEDELLIN"/>
    <x v="0"/>
    <d v="2020-10-16T00:00:00"/>
    <d v="2020-11-15T00:00:00"/>
    <n v="800000"/>
    <n v="1"/>
    <n v="800000"/>
    <n v="0"/>
    <n v="800000"/>
    <n v="876160"/>
    <d v="2020-11-20T00:00:00"/>
    <n v="20201599"/>
    <s v="0968-20"/>
    <s v="MARIO VARGAS"/>
    <n v="3007851540"/>
    <s v="FT20204294"/>
    <s v="NOVIEMBRE"/>
    <n v="2020"/>
    <s v="SCASTANO"/>
    <s v="SCASTANO"/>
    <n v="11"/>
    <d v="2020-12-03T00:00:00"/>
    <m/>
    <s v="CERTIFICACION"/>
    <s v="PRESUPUESTADO"/>
    <s v="MARIOFVARGAS@HOTMAIL.COM"/>
    <s v="9.52"/>
    <m/>
    <n v="41020371"/>
    <s v="DELEGADA"/>
    <m/>
    <m/>
  </r>
  <r>
    <s v="SC 9509"/>
    <s v="VARGAS MARQUEZ MARIO FELIPE"/>
    <s v="PAUTA EN INTERNET"/>
    <s v="LAS NOTICIAS EN RED"/>
    <s v="INSTITUCIONAL ALCALDÍA DE MEDELLIN"/>
    <s v="MUNICIPIO DE MEDELLIN"/>
    <x v="1"/>
    <d v="2020-12-02T00:00:00"/>
    <d v="2020-12-27T00:00:00"/>
    <n v="800000"/>
    <n v="1"/>
    <n v="800000"/>
    <n v="0"/>
    <n v="800000"/>
    <n v="876160"/>
    <d v="2020-12-28T00:00:00"/>
    <n v="20201599"/>
    <s v="0968-20"/>
    <s v="MARIO VARGAS"/>
    <n v="3007851540"/>
    <s v="FT20205419"/>
    <s v="DICIEMBRE"/>
    <n v="2020"/>
    <s v="JLONDOÑO"/>
    <s v="JLONDOÑO"/>
    <n v="33"/>
    <d v="2020-12-12T00:00:00"/>
    <m/>
    <s v="CERTIFICACION"/>
    <s v="PRESUPUESTADO"/>
    <s v="MARIOFVARGAS@HOTMAIL.COM"/>
    <s v="9.52"/>
    <m/>
    <n v="41020371"/>
    <s v="DELEGADA"/>
    <m/>
    <m/>
  </r>
  <r>
    <s v="SC 9540"/>
    <s v="VILLA AYALA ANA MARIA"/>
    <s v="PAUTA EN INTERNET"/>
    <s v="THE INSIDERS COLLECTIVE"/>
    <s v="ALTAVOZ"/>
    <s v="MUNICIPIO DE MEDELLIN"/>
    <x v="4"/>
    <d v="2020-12-11T00:00:00"/>
    <d v="2020-12-13T00:00:00"/>
    <n v="800000"/>
    <n v="1"/>
    <n v="800000"/>
    <n v="0"/>
    <n v="800000"/>
    <n v="876160"/>
    <d v="2020-12-16T00:00:00"/>
    <n v="20202206"/>
    <s v="1303-20"/>
    <s v="ANA VILLA"/>
    <n v="3508251558"/>
    <s v="FT20205561"/>
    <s v="DICIEMBRE"/>
    <n v="2020"/>
    <s v="JLONDOÑO"/>
    <s v="JLONDOÑO"/>
    <m/>
    <d v="2021-06-16T00:00:00"/>
    <m/>
    <s v="CERTIFICACION"/>
    <s v="PRESUPUESTADO"/>
    <s v="ANAMA.VILLA.A@GMAIL.COM"/>
    <s v="9.52"/>
    <m/>
    <n v="41020371"/>
    <s v="DELEGADA"/>
    <m/>
    <m/>
  </r>
  <r>
    <s v="SC 9585"/>
    <s v="ZULUAGA ESTRADA SANDRA MILENA"/>
    <s v="PAUTA EN INTERNET"/>
    <s v="NEWS COLOMBIA"/>
    <s v="HECHO EN MEDELLIN"/>
    <s v="MUNICIPIO DE MEDELLIN"/>
    <x v="3"/>
    <d v="2020-12-21T00:00:00"/>
    <d v="2020-12-30T00:00:00"/>
    <n v="7000000"/>
    <n v="1"/>
    <n v="7000000"/>
    <n v="1330000"/>
    <n v="8330000"/>
    <n v="9123016"/>
    <d v="2020-12-30T00:00:00"/>
    <n v="20202249"/>
    <s v="1334-20"/>
    <s v="SANDRA MILENA ZULUAGA"/>
    <n v="3214331880"/>
    <n v="18"/>
    <s v="DICIEMBRE"/>
    <n v="2020"/>
    <s v="JLONDOÑO"/>
    <s v="JLONDOÑO"/>
    <m/>
    <m/>
    <m/>
    <s v="CERTIFICACION"/>
    <s v="PRESUPUESTADO"/>
    <s v="ZULUAGAMILENA2@HOTMAIL.COM"/>
    <s v="9.52"/>
    <m/>
    <n v="41020371"/>
    <s v="DELEGADA"/>
    <m/>
    <m/>
  </r>
  <r>
    <s v="SC 9247"/>
    <s v="CASA EDITORIAL EL TIEMPO"/>
    <s v="PRENSA"/>
    <s v="ADN MEDELLIN"/>
    <s v="FERIA DE FLORES"/>
    <s v="MUNICIPIO DE MEDELLIN"/>
    <x v="0"/>
    <d v="2020-11-03T00:00:00"/>
    <d v="2020-11-03T00:00:00"/>
    <n v="13154500"/>
    <n v="1"/>
    <n v="13154500"/>
    <n v="2499355"/>
    <n v="15653855"/>
    <n v="17144102"/>
    <d v="2020-11-20T00:00:00"/>
    <n v="20201323"/>
    <s v="0785-20"/>
    <s v="GEOVANNY VALENCIA"/>
    <n v="3204900281"/>
    <s v="FE03932468285"/>
    <s v="NOVIEMBRE"/>
    <n v="2020"/>
    <s v="JLONDOÑO"/>
    <s v="JLONDOÑO"/>
    <n v="7"/>
    <d v="2020-12-03T00:00:00"/>
    <d v="2021-07-16T00:00:00"/>
    <s v="CERTIFICACION"/>
    <s v="PRESUPUESTADO"/>
    <s v="RECLAMOSFACTURACION@ELTIEMPO.COM.CO,GEOVAL@ELTIEMPO.COM"/>
    <s v="9.52"/>
    <s v="PAGAR $1.653.855 N.C Y N.D DESCUENTO INCENTIVOS MULTIPRODUCTO ANUAL $14.000.000 FACT FE03932468285"/>
    <n v="41020371"/>
    <s v="DELEGADA"/>
    <m/>
    <m/>
  </r>
  <r>
    <s v="SC 9329"/>
    <s v="CASA EDITORIAL EL TIEMPO"/>
    <s v="PRENSA"/>
    <s v="EL TIEMPO.COM"/>
    <s v="FERIA DE FLORES"/>
    <s v="MUNICIPIO DE MEDELLIN"/>
    <x v="0"/>
    <d v="2020-11-04T00:00:00"/>
    <d v="2020-11-08T00:00:00"/>
    <n v="4860000"/>
    <n v="1"/>
    <n v="4860000"/>
    <n v="923400"/>
    <n v="5783400"/>
    <n v="6333980"/>
    <d v="2020-11-17T00:00:00"/>
    <n v="20201323"/>
    <s v="0785-20"/>
    <s v="GEOVANNY VALENCIA"/>
    <n v="3204900281"/>
    <s v="FE03932479577"/>
    <s v="MAYO"/>
    <n v="2021"/>
    <s v="JLONDOÑO"/>
    <s v="JLONDOÑO"/>
    <n v="7"/>
    <m/>
    <d v="2021-07-16T00:00:00"/>
    <s v="CERTIFICACION"/>
    <s v="PRESUPUESTADO"/>
    <s v="RECLAMOSFACTURACION@ELTIEMPO.COM.CO,GEOVAL@ELTIEMPO.COM"/>
    <s v="9.52"/>
    <s v="CRP DEL AÑO PASADO- NUEVO CRP 20210817"/>
    <n v="41020371"/>
    <s v="DELEGADA"/>
    <m/>
    <m/>
  </r>
  <r>
    <s v="SC 9461"/>
    <s v="CASA EDITORIAL EL TIEMPO"/>
    <s v="PRENSA"/>
    <s v="DIFERENTES SITIOS DE CEET"/>
    <s v="HECHO EN MEDELLIN"/>
    <s v="MUNICIPIO DE MEDELLIN"/>
    <x v="3"/>
    <d v="2020-12-01T00:00:00"/>
    <d v="2020-12-24T00:00:00"/>
    <n v="15390000"/>
    <n v="1"/>
    <n v="15390000"/>
    <n v="2924100"/>
    <n v="18314100"/>
    <n v="20057602"/>
    <d v="2020-12-28T00:00:00"/>
    <n v="20201745"/>
    <s v="1053-20"/>
    <s v="GEOVANNY VALENCIA"/>
    <n v="3204900281"/>
    <s v="FE03932472078"/>
    <s v="DICIEMBRE"/>
    <n v="2020"/>
    <s v="JLONDOÑO"/>
    <s v="JLONDOÑO"/>
    <n v="41"/>
    <d v="2020-12-12T00:00:00"/>
    <d v="2021-07-16T00:00:00"/>
    <s v="CERTIFICACION"/>
    <s v="PRESUPUESTADO"/>
    <s v="RECLAMOSFACTURACION@ELTIEMPO.COM.CO,GEOVAL@ELTIEMPO.COM"/>
    <s v="9.52"/>
    <m/>
    <n v="41020371"/>
    <s v="DELEGADA"/>
    <m/>
    <m/>
  </r>
  <r>
    <s v="SC 9312"/>
    <s v="CORP. PARA EL DESARROLLO AMIGOS AL SERVICIO COMUNITARIO"/>
    <s v="PRENSA"/>
    <s v="SEXTO SENTIDO"/>
    <s v="FERIA DE FLORES MAICC"/>
    <s v="MUNICIPIO DE MEDELLIN"/>
    <x v="0"/>
    <d v="2020-10-30T00:00:00"/>
    <d v="2020-11-08T00:00:00"/>
    <n v="840336"/>
    <n v="1"/>
    <n v="840336"/>
    <n v="159664"/>
    <n v="1000000"/>
    <n v="1095200"/>
    <d v="2020-11-20T00:00:00"/>
    <n v="20201817"/>
    <s v="1104-20"/>
    <s v="ALEXIS CASTRILLON"/>
    <n v="3146113217"/>
    <s v="FVE-"/>
    <s v="NOVIEMBRE"/>
    <n v="2020"/>
    <s v="JLONDOÑO"/>
    <s v="JLONDOÑO"/>
    <n v="12"/>
    <d v="2021-06-16T00:00:00"/>
    <m/>
    <s v="CERTIFICACION"/>
    <s v="PRESUPUESTADO"/>
    <s v="ALEXIS.CASTRILLON@GMAIL.COM"/>
    <s v="9.52"/>
    <m/>
    <n v="41020371"/>
    <s v="DELEGADA"/>
    <m/>
    <m/>
  </r>
  <r>
    <s v="SC 9251"/>
    <s v="EDITORIAL LA REPUBLICA S.A.S."/>
    <s v="PRENSA"/>
    <s v="LA REPUBLICA"/>
    <s v="MOVILIDAD SOSTENIBLE"/>
    <s v="MUNICIPIO DE MEDELLIN"/>
    <x v="1"/>
    <d v="2020-10-28T00:00:00"/>
    <d v="2020-10-28T00:00:00"/>
    <n v="11500000"/>
    <n v="1"/>
    <n v="11500000"/>
    <n v="2185000"/>
    <n v="13685000"/>
    <n v="14987812"/>
    <d v="2020-11-16T00:00:00"/>
    <n v="20201752"/>
    <s v="1060-20"/>
    <s v="WILMAR ANTONIO LADINO HERNANDEZ"/>
    <n v="3003550490"/>
    <n v="3201294"/>
    <s v="NOVIEMBRE"/>
    <n v="2020"/>
    <s v="JLONDOÑO"/>
    <s v="JLONDOÑO"/>
    <m/>
    <d v="2020-12-03T00:00:00"/>
    <m/>
    <s v="CERTIFICACION"/>
    <s v="PRESUPUESTADO"/>
    <s v="ADMINISTRACION@LAREPUBLICA.COM.CO,WLADINO@LAREPUBLICA.COM.CO"/>
    <s v="9.52"/>
    <m/>
    <n v="41020371"/>
    <s v="DELEGADA"/>
    <m/>
    <m/>
  </r>
  <r>
    <s v="SC 9355"/>
    <s v="EL COLOMBIANO S.A.S"/>
    <s v="PRENSA"/>
    <s v="Q HUBO"/>
    <s v="SEMANA DE LA MOVILIDAD 2020"/>
    <s v="MUNICIPIO DE MEDELLIN"/>
    <x v="1"/>
    <d v="2020-11-10T00:00:00"/>
    <d v="2020-11-10T00:00:00"/>
    <n v="5160000"/>
    <n v="1"/>
    <n v="5160000"/>
    <n v="980400"/>
    <n v="6140400"/>
    <n v="6724966"/>
    <d v="2020-11-20T00:00:00"/>
    <n v="20201066"/>
    <s v="0623-20"/>
    <s v="ROSALIA SANCHEZ"/>
    <n v="3158158518"/>
    <n v="52123536"/>
    <s v="DICIEMBRE"/>
    <n v="2020"/>
    <s v="JLONDOÑO"/>
    <s v="JLONDOÑO"/>
    <n v="23"/>
    <d v="2020-12-12T00:00:00"/>
    <m/>
    <s v="CERTIFICACION"/>
    <s v="PRESUPUESTADO"/>
    <s v="FACTURACIONECAR@ELCOLOMBIANO.COM.CO,ROSALIAS@ELCOLOMBIANO.COM.CO"/>
    <s v="9.52"/>
    <m/>
    <n v="41020371"/>
    <s v="DELEGADA"/>
    <m/>
    <m/>
  </r>
  <r>
    <s v="SC 9223"/>
    <s v="AGUDELO CARMONA ELKIN DARÍO"/>
    <s v="RADIO"/>
    <s v="INVENTARIO"/>
    <s v="INSTITUCIONAL ALCALDÍA DE MEDELLIN"/>
    <s v="MUNICIPIO DE MEDELLIN"/>
    <x v="0"/>
    <d v="2020-10-16T00:00:00"/>
    <d v="2020-10-30T00:00:00"/>
    <n v="50000"/>
    <n v="12"/>
    <n v="600000"/>
    <n v="0"/>
    <n v="600000"/>
    <n v="657120"/>
    <d v="2020-11-20T00:00:00"/>
    <n v="20201456"/>
    <s v="0538-20"/>
    <s v="ELKIN DARÍO AGUDELO CARMONA"/>
    <n v="3206795718"/>
    <s v="FT20204192"/>
    <s v="NOVIEMBRE"/>
    <n v="2020"/>
    <s v="SCASTANO"/>
    <s v="SCASTANO"/>
    <n v="11"/>
    <d v="2020-12-03T00:00:00"/>
    <m/>
    <s v="CERTIFICACION"/>
    <s v="PRESUPUESTADO"/>
    <s v="LAVOEELKIN@HOTMAIL.COM"/>
    <s v="9.52"/>
    <m/>
    <n v="41020371"/>
    <s v="DELEGADA"/>
    <m/>
    <m/>
  </r>
  <r>
    <s v="SC 9371"/>
    <s v="AGUDELO CARMONA ELKIN DARÍO"/>
    <s v="RADIO"/>
    <s v="INVENTARIO"/>
    <s v="INSTITUCIONAL ALCALDÍA DE MEDELLIN"/>
    <s v="MUNICIPIO DE MEDELLIN"/>
    <x v="0"/>
    <d v="2020-11-10T00:00:00"/>
    <d v="2020-11-18T00:00:00"/>
    <n v="50000"/>
    <n v="12"/>
    <n v="600000"/>
    <n v="0"/>
    <n v="600000"/>
    <n v="657120"/>
    <d v="2020-11-20T00:00:00"/>
    <n v="20201927"/>
    <s v="1184-20"/>
    <s v="ELKIN DARÍO AGUDELO CARMONA"/>
    <n v="3206795718"/>
    <s v="FT20204798"/>
    <s v="DICIEMBRE"/>
    <n v="2020"/>
    <s v="JLONDOÑO"/>
    <s v="JLONDOÑO"/>
    <n v="11"/>
    <d v="2020-12-12T00:00:00"/>
    <m/>
    <s v="CERTIFICACION"/>
    <s v="PRESUPUESTADO"/>
    <s v="LAVOEELKIN@HOTMAIL.COM"/>
    <s v="9.52"/>
    <m/>
    <n v="41020371"/>
    <s v="DELEGADA"/>
    <m/>
    <m/>
  </r>
  <r>
    <s v="SC 9439"/>
    <s v="AGUDELO CARMONA ELKIN DARÍO"/>
    <s v="RADIO"/>
    <s v="INVENTARIO"/>
    <s v="INSTITUCIONAL ALCALDÍA DE MEDELLIN"/>
    <s v="MUNICIPIO DE MEDELLIN"/>
    <x v="1"/>
    <d v="2020-11-30T00:00:00"/>
    <d v="2020-12-11T00:00:00"/>
    <n v="50000"/>
    <n v="24"/>
    <n v="1200000"/>
    <n v="0"/>
    <n v="1200000"/>
    <n v="1314240"/>
    <d v="2020-12-14T00:00:00"/>
    <n v="20202033"/>
    <s v="1184-20"/>
    <s v="ELKIN DARÍO AGUDELO CARMONA"/>
    <n v="3206795718"/>
    <s v="FT20205338"/>
    <s v="DICIEMBRE"/>
    <n v="2020"/>
    <s v="JLONDOÑO"/>
    <s v="JLONDOÑO"/>
    <n v="33"/>
    <d v="2020-12-12T00:00:00"/>
    <m/>
    <s v="CERTIFICACION"/>
    <s v="PRESUPUESTADO"/>
    <s v="LAVOEELKIN@HOTMAIL.COM"/>
    <s v="9.52"/>
    <m/>
    <n v="41020371"/>
    <s v="DELEGADA"/>
    <m/>
    <m/>
  </r>
  <r>
    <s v="SC 9224"/>
    <s v="AGUILAR  HERNANDO ENRIQUE"/>
    <s v="RADIO"/>
    <s v="TECNO-NOTICIAS"/>
    <s v="INSTITUCIONAL ALCALDÍA DE MEDELLIN"/>
    <s v="MUNICIPIO DE MEDELLIN"/>
    <x v="0"/>
    <d v="2020-10-16T00:00:00"/>
    <d v="2020-11-13T00:00:00"/>
    <n v="50000"/>
    <n v="16"/>
    <n v="800000"/>
    <n v="0"/>
    <n v="800000"/>
    <n v="876160"/>
    <d v="2020-11-20T00:00:00"/>
    <n v="20201585"/>
    <s v="0966-20"/>
    <s v="HERNANDO ENRIQUE AGUILAR"/>
    <n v="3003086633"/>
    <s v="FT20204239"/>
    <s v="NOVIEMBRE"/>
    <n v="2020"/>
    <s v="SCASTANO"/>
    <s v="SCASTANO"/>
    <n v="11"/>
    <d v="2020-12-03T00:00:00"/>
    <m/>
    <s v="CERTIFICACION"/>
    <s v="PRESUPUESTADO"/>
    <s v="HERNANDOAGUILAT@MSN.COM"/>
    <s v="9.52"/>
    <m/>
    <n v="41020371"/>
    <s v="DELEGADA"/>
    <m/>
    <m/>
  </r>
  <r>
    <s v="SC 9440"/>
    <s v="AGUILAR  HERNANDO ENRIQUE"/>
    <s v="RADIO"/>
    <s v="TECNO-NOTICIAS"/>
    <s v="INSTITUCIONAL ALCALDÍA DE MEDELLIN"/>
    <s v="MUNICIPIO DE MEDELLIN"/>
    <x v="1"/>
    <d v="2020-11-30T00:00:00"/>
    <d v="2020-12-11T00:00:00"/>
    <n v="50000"/>
    <n v="16"/>
    <n v="800000"/>
    <n v="0"/>
    <n v="800000"/>
    <n v="876160"/>
    <d v="2020-12-14T00:00:00"/>
    <n v="20201585"/>
    <s v="0966-20"/>
    <s v="HERNANDO ENRIQUE AGUILAR"/>
    <n v="3003086633"/>
    <s v="FT20205098"/>
    <s v="DICIEMBRE"/>
    <n v="2020"/>
    <s v="JLONDOÑO"/>
    <s v="JLONDOÑO"/>
    <n v="33"/>
    <d v="2020-12-12T00:00:00"/>
    <m/>
    <s v="CERTIFICACION"/>
    <s v="PRESUPUESTADO"/>
    <s v="HERNANDOAGUILAT@MSN.COM"/>
    <s v="9.52"/>
    <m/>
    <n v="41020371"/>
    <s v="DELEGADA"/>
    <m/>
    <m/>
  </r>
  <r>
    <s v="SC 9179"/>
    <s v="ALIANZA INTEGRAL COM S.A.S - SUCURSAL MEDELLIN"/>
    <s v="RADIO"/>
    <s v="EL RETROVISOR"/>
    <s v="INSTITUCIONAL ALCALDÍA DE MEDELLIN"/>
    <s v="MUNICIPIO DE MEDELLIN"/>
    <x v="0"/>
    <d v="2020-10-16T00:00:00"/>
    <d v="2020-11-13T00:00:00"/>
    <n v="27273"/>
    <n v="44"/>
    <n v="1200000"/>
    <n v="0"/>
    <n v="1200000"/>
    <n v="1314240"/>
    <d v="2020-11-20T00:00:00"/>
    <n v="20201415"/>
    <s v="0866-20"/>
    <s v="MARIA CAMILA LONDOÑO"/>
    <n v="3206736604"/>
    <n v="1304"/>
    <s v="NOVIEMBRE"/>
    <n v="2020"/>
    <s v="JLONDOÑO"/>
    <s v="JLONDOÑO"/>
    <n v="11"/>
    <d v="2020-12-03T00:00:00"/>
    <m/>
    <s v="CERTIFICACION"/>
    <s v="PRESUPUESTADO"/>
    <s v="MCLONDONO@ADVANCEDMEDIAMEDELLIN.COM"/>
    <s v="9.52"/>
    <m/>
    <n v="41020371"/>
    <s v="DELEGADA"/>
    <m/>
    <m/>
  </r>
  <r>
    <s v="SC 9190"/>
    <s v="ALIANZA INTEGRAL COM S.A.S - SUCURSAL MEDELLIN"/>
    <s v="RADIO"/>
    <s v="LA X"/>
    <s v="FERIA DE FLORES"/>
    <s v="MUNICIPIO DE MEDELLIN"/>
    <x v="0"/>
    <d v="2020-11-01T00:00:00"/>
    <d v="2020-11-07T00:00:00"/>
    <n v="1736040"/>
    <n v="1"/>
    <n v="1736040"/>
    <n v="329848"/>
    <n v="2065888"/>
    <n v="2262561"/>
    <d v="2020-11-20T00:00:00"/>
    <n v="20201415"/>
    <s v="0866-20"/>
    <s v="MARIA CAMILA LONDOÑO"/>
    <n v="3206736604"/>
    <n v="1303"/>
    <s v="NOVIEMBRE"/>
    <n v="2020"/>
    <s v="JLONDOÑO"/>
    <s v="JLONDOÑO"/>
    <n v="7"/>
    <d v="2020-12-03T00:00:00"/>
    <m/>
    <s v="CERTIFICACION"/>
    <s v="PRESUPUESTADO"/>
    <s v="MCLONDONO@ADVANCEDMEDIAMEDELLIN.COM"/>
    <s v="9.52"/>
    <m/>
    <n v="41020371"/>
    <s v="DELEGADA"/>
    <m/>
    <m/>
  </r>
  <r>
    <s v="SC 9189"/>
    <s v="ALIANZA INTEGRAL COM S.A.S - SUCURSAL MEDELLIN"/>
    <s v="RADIO"/>
    <s v="LA X"/>
    <s v="FERIA DE FLORES"/>
    <s v="MUNICIPIO DE MEDELLIN"/>
    <x v="0"/>
    <d v="2020-10-22T00:00:00"/>
    <d v="2020-10-31T00:00:00"/>
    <n v="2459390"/>
    <n v="1"/>
    <n v="2459390"/>
    <n v="467284"/>
    <n v="2926674"/>
    <n v="3205293"/>
    <d v="2020-11-20T00:00:00"/>
    <n v="20201415"/>
    <s v="0866-20"/>
    <s v="MARIA CAMILA LONDOÑO"/>
    <n v="3206736604"/>
    <n v="1301"/>
    <s v="NOVIEMBRE"/>
    <n v="2020"/>
    <s v="JLONDOÑO"/>
    <s v="JLONDOÑO"/>
    <n v="7"/>
    <d v="2020-12-03T00:00:00"/>
    <m/>
    <s v="CERTIFICACION"/>
    <s v="PRESUPUESTADO"/>
    <s v="MCLONDONO@ADVANCEDMEDIAMEDELLIN.COM"/>
    <s v="9.52"/>
    <m/>
    <n v="41020371"/>
    <s v="DELEGADA"/>
    <m/>
    <m/>
  </r>
  <r>
    <s v="SC 9426"/>
    <s v="ALIANZA INTEGRAL COM S.A.S - SUCURSAL MEDELLIN"/>
    <s v="RADIO"/>
    <s v="EL RETROVISOR"/>
    <s v="INSTITUCIONAL ALCALDÍA DE MEDELLIN"/>
    <s v="MUNICIPIO DE MEDELLIN"/>
    <x v="1"/>
    <d v="2020-11-30T00:00:00"/>
    <d v="2020-12-11T00:00:00"/>
    <n v="27273"/>
    <n v="44"/>
    <n v="1200000"/>
    <n v="0"/>
    <n v="1200000"/>
    <n v="1314240"/>
    <d v="2020-12-14T00:00:00"/>
    <n v="20201415"/>
    <s v="0866-20"/>
    <s v="MARIA CAMILA LONDOÑO"/>
    <n v="3206736604"/>
    <n v="1356"/>
    <s v="DICIEMBRE"/>
    <n v="2020"/>
    <s v="JLONDOÑO"/>
    <s v="JLONDOÑO"/>
    <n v="33"/>
    <d v="2020-12-12T00:00:00"/>
    <m/>
    <s v="CERTIFICACION"/>
    <s v="PRESUPUESTADO"/>
    <s v="MCLONDONO@ADVANCEDMEDIAMEDELLIN.COM"/>
    <s v="9.52"/>
    <m/>
    <n v="41020371"/>
    <s v="DELEGADA"/>
    <m/>
    <m/>
  </r>
  <r>
    <s v="SC 9151"/>
    <s v="AMERICA RADIO LTDA"/>
    <s v="RADIO"/>
    <s v="NOTICIERO COLMUNDO"/>
    <s v="INSTITUCIONAL ALCALDÍA DE MEDELLIN"/>
    <s v="MUNICIPIO DE MEDELLIN"/>
    <x v="0"/>
    <d v="2020-10-16T00:00:00"/>
    <d v="2020-11-13T00:00:00"/>
    <n v="30000"/>
    <n v="40"/>
    <n v="1200000"/>
    <n v="0"/>
    <n v="1200000"/>
    <n v="1314240"/>
    <d v="2020-11-20T00:00:00"/>
    <n v="20201116"/>
    <s v="0652-20"/>
    <s v="LINDA CATALINA CORREA"/>
    <n v="4214502"/>
    <n v="502"/>
    <s v="NOVIEMBRE"/>
    <n v="2020"/>
    <s v="JLONDOÑO"/>
    <s v="JLONDOÑO"/>
    <m/>
    <d v="2020-12-03T00:00:00"/>
    <m/>
    <s v="CERTIFICACION"/>
    <s v="PRESUPUESTADO"/>
    <s v="LINDA.CORREA@COLMUNDORADIO.COM.CO"/>
    <s v="9.52"/>
    <m/>
    <n v="41020371"/>
    <s v="DELEGADA"/>
    <m/>
    <m/>
  </r>
  <r>
    <s v="SC 9411"/>
    <s v="AMERICA RADIO LTDA"/>
    <s v="RADIO"/>
    <s v="PROGRAMACION HABITUAL"/>
    <s v="INSTITUCIONAL ALCALDÍA DE MEDELLIN"/>
    <s v="MUNICIPIO DE MEDELLIN"/>
    <x v="1"/>
    <d v="2020-11-30T00:00:00"/>
    <d v="2020-12-11T00:00:00"/>
    <n v="30000"/>
    <n v="40"/>
    <n v="1200000"/>
    <n v="0"/>
    <n v="1200000"/>
    <n v="1314240"/>
    <d v="2020-12-14T00:00:00"/>
    <n v="20201798"/>
    <s v="0652-20"/>
    <s v="LINDA CATALINA CORREA"/>
    <n v="4214502"/>
    <s v="MED504"/>
    <s v="DICIEMBRE"/>
    <n v="2020"/>
    <s v="JLONDOÑO"/>
    <s v="JLONDOÑO"/>
    <n v="33"/>
    <d v="2020-12-12T00:00:00"/>
    <m/>
    <s v="CERTIFICACION"/>
    <s v="PRESUPUESTADO"/>
    <s v="LINDA.CORREA@COLMUNDORADIO.COM.CO"/>
    <s v="9.52"/>
    <m/>
    <n v="41020371"/>
    <s v="DELEGADA"/>
    <m/>
    <m/>
  </r>
  <r>
    <s v="SC 9146"/>
    <s v="ARANGO BETANCUR ALEJANDRO"/>
    <s v="RADIO"/>
    <s v="RESUMEN INFORMATIVO"/>
    <s v="INSTITUCIONAL ALCALDÍA DE MEDELLIN"/>
    <s v="MUNICIPIO DE MEDELLIN"/>
    <x v="0"/>
    <d v="2020-10-16T00:00:00"/>
    <d v="2020-11-13T00:00:00"/>
    <n v="50000"/>
    <n v="32"/>
    <n v="1600000"/>
    <n v="0"/>
    <n v="1600000"/>
    <n v="1752320"/>
    <d v="2020-11-20T00:00:00"/>
    <n v="20201616"/>
    <s v="0967-20"/>
    <s v="ALEJANDRO ARANGO"/>
    <n v="2733208"/>
    <s v="FT20204246"/>
    <s v="NOVIEMBRE"/>
    <n v="2020"/>
    <s v="JLONDOÑO"/>
    <s v="JLONDOÑO"/>
    <n v="11"/>
    <d v="2020-12-03T00:00:00"/>
    <m/>
    <s v="CERTIFICACION"/>
    <s v="PRESUPUESTADO"/>
    <s v="RESUMEN10@LIVE.COM"/>
    <s v="9.52"/>
    <m/>
    <n v="41020371"/>
    <s v="DELEGADA"/>
    <m/>
    <m/>
  </r>
  <r>
    <s v="SC 9408"/>
    <s v="ARANGO BETANCUR ALEJANDRO"/>
    <s v="RADIO"/>
    <s v="RESUMEN INFORMATIVO"/>
    <s v="INSTITUCIONAL ALCALDÍA DE MEDELLIN"/>
    <s v="MUNICIPIO DE MEDELLIN"/>
    <x v="1"/>
    <d v="2020-11-30T00:00:00"/>
    <d v="2020-12-11T00:00:00"/>
    <n v="50000"/>
    <n v="32"/>
    <n v="1600000"/>
    <n v="0"/>
    <n v="1600000"/>
    <n v="1752320"/>
    <d v="2020-12-14T00:00:00"/>
    <n v="20201616"/>
    <s v="0967-20"/>
    <s v="ALEJANDRO ARANGO"/>
    <n v="2733208"/>
    <s v="FT20205060"/>
    <s v="DICIEMBRE"/>
    <n v="2020"/>
    <s v="JLONDOÑO"/>
    <s v="JLONDOÑO"/>
    <n v="33"/>
    <d v="2020-12-12T00:00:00"/>
    <m/>
    <s v="CERTIFICACION"/>
    <s v="PRESUPUESTADO"/>
    <s v="RESUMEN10@LIVE.COM"/>
    <s v="9.52"/>
    <m/>
    <n v="41020371"/>
    <s v="DELEGADA"/>
    <m/>
    <m/>
  </r>
  <r>
    <s v="SC 9155"/>
    <s v="ARANGO HERRERA ISMAEL HERNANDO"/>
    <s v="RADIO"/>
    <s v="ANALIZANDO"/>
    <s v="INSTITUCIONAL ALCALDÍA DE MEDELLIN"/>
    <s v="MUNICIPIO DE MEDELLIN"/>
    <x v="0"/>
    <d v="2020-10-16T00:00:00"/>
    <d v="2020-11-13T00:00:00"/>
    <n v="40000"/>
    <n v="30"/>
    <n v="1200000"/>
    <n v="0"/>
    <n v="1200000"/>
    <n v="1314240"/>
    <d v="2020-11-20T00:00:00"/>
    <n v="20201644"/>
    <s v="0995-20"/>
    <s v="ISMAEL HERNANDO ARANGO"/>
    <n v="3136837250"/>
    <s v="FT20204308"/>
    <s v="NOVIEMBRE"/>
    <n v="2020"/>
    <s v="SCASTANO"/>
    <s v="SCASTANO"/>
    <n v="11"/>
    <d v="2020-12-03T00:00:00"/>
    <m/>
    <s v="CERTIFICACION"/>
    <s v="PRESUPUESTADO"/>
    <s v="ANALIZANDO1HA@HOTMAIL.COM"/>
    <s v="9.52"/>
    <m/>
    <n v="41020371"/>
    <s v="DELEGADA"/>
    <m/>
    <m/>
  </r>
  <r>
    <s v="SC 9413"/>
    <s v="ARANGO HERRERA ISMAEL HERNANDO"/>
    <s v="RADIO"/>
    <s v="ANALIZANDO"/>
    <s v="INSTITUCIONAL ALCALDÍA DE MEDELLIN"/>
    <s v="MUNICIPIO DE MEDELLIN"/>
    <x v="1"/>
    <d v="2020-11-30T00:00:00"/>
    <d v="2020-12-11T00:00:00"/>
    <n v="40000"/>
    <n v="30"/>
    <n v="1200000"/>
    <n v="0"/>
    <n v="1200000"/>
    <n v="1314240"/>
    <d v="2020-12-14T00:00:00"/>
    <n v="20201644"/>
    <s v="0995-20"/>
    <s v="ISMAEL HERNANDO ARANGO"/>
    <n v="3136837250"/>
    <s v="FT20205059"/>
    <s v="DICIEMBRE"/>
    <n v="2020"/>
    <s v="JLONDOÑO"/>
    <s v="JLONDOÑO"/>
    <n v="33"/>
    <d v="2020-12-12T00:00:00"/>
    <m/>
    <s v="CERTIFICACION"/>
    <s v="PRESUPUESTADO"/>
    <s v="ANALIZANDO1HA@HOTMAIL.COM"/>
    <s v="9.52"/>
    <m/>
    <n v="41020371"/>
    <s v="DELEGADA"/>
    <m/>
    <m/>
  </r>
  <r>
    <s v="SC 9212"/>
    <s v="ARCANA SOLUTIONS S.A.S"/>
    <s v="RADIO"/>
    <s v="EL DEBATE"/>
    <s v="INSTITUCIONAL ALCALDÍA DE MEDELLIN"/>
    <s v="MUNICIPIO DE MEDELLIN"/>
    <x v="0"/>
    <d v="2020-10-16T00:00:00"/>
    <d v="2020-11-13T00:00:00"/>
    <n v="60000"/>
    <n v="50"/>
    <n v="3000000"/>
    <n v="570000"/>
    <n v="3570000"/>
    <n v="3909864"/>
    <d v="2020-11-20T00:00:00"/>
    <n v="20201079"/>
    <s v="0631-20"/>
    <s v="MARIA DEL PILAR RODRIGUEZ"/>
    <n v="3217518532"/>
    <s v="FE-68"/>
    <s v="NOVIEMBRE"/>
    <n v="2020"/>
    <s v="JLONDOÑO"/>
    <s v="JLONDOÑO"/>
    <n v="11"/>
    <d v="2020-12-03T00:00:00"/>
    <m/>
    <s v="CERTIFICACION"/>
    <s v="PRESUPUESTADO"/>
    <s v="MARIARQUIROZ@HOTMAIL.COM"/>
    <s v="9.52"/>
    <m/>
    <n v="41020371"/>
    <s v="DELEGADA"/>
    <m/>
    <m/>
  </r>
  <r>
    <s v="SC 9407"/>
    <s v="ARCANA SOLUTIONS S.A.S"/>
    <s v="RADIO"/>
    <s v="EL DEBATE"/>
    <s v="INSTITUCIONAL ALCALDÍA DE MEDELLIN"/>
    <s v="MUNICIPIO DE MEDELLIN"/>
    <x v="1"/>
    <d v="2020-11-30T00:00:00"/>
    <d v="2020-12-11T00:00:00"/>
    <n v="60000"/>
    <n v="50"/>
    <n v="3000000"/>
    <n v="570000"/>
    <n v="3570000"/>
    <n v="3909864"/>
    <d v="2020-12-14T00:00:00"/>
    <n v="20201777"/>
    <s v="0631-20"/>
    <s v="MARIA DEL PILAR RODRIGUEZ"/>
    <n v="3217518532"/>
    <s v="FE-83"/>
    <s v="DICIEMBRE"/>
    <n v="2020"/>
    <s v="JLONDOÑO"/>
    <s v="JLONDOÑO"/>
    <m/>
    <d v="2020-12-12T00:00:00"/>
    <m/>
    <s v="CERTIFICACION"/>
    <s v="PRESUPUESTADO"/>
    <s v="MARIARQUIROZ@HOTMAIL.COM"/>
    <s v="9.52"/>
    <m/>
    <n v="41020371"/>
    <s v="DELEGADA"/>
    <m/>
    <m/>
  </r>
  <r>
    <s v="SC 9145"/>
    <s v="ARCILA MONSALVE BERNARDO ALONSO"/>
    <s v="RADIO"/>
    <s v="HABITANTES DE LA NOCHE"/>
    <s v="INSTITUCIONAL ALCALDÍA DE MEDELLIN"/>
    <s v="MUNICIPIO DE MEDELLIN"/>
    <x v="0"/>
    <d v="2020-10-16T00:00:00"/>
    <d v="2020-11-13T00:00:00"/>
    <n v="22642"/>
    <n v="53"/>
    <n v="1200000"/>
    <n v="0"/>
    <n v="1200000"/>
    <n v="1314240"/>
    <d v="2020-11-20T00:00:00"/>
    <n v="20201613"/>
    <s v="0963-20"/>
    <s v="ALONSO ARCILA MONSALVE"/>
    <n v="3104654229"/>
    <s v="FT20204243"/>
    <s v="NOVIEMBRE"/>
    <n v="2020"/>
    <s v="SCASTANO"/>
    <s v="SCASTANO"/>
    <n v="11"/>
    <d v="2020-12-03T00:00:00"/>
    <m/>
    <s v="CERTIFICACION"/>
    <s v="PRESUPUESTADO"/>
    <s v="LOSHABITANTESNOCHE@GMAIL.COM"/>
    <s v="9.52"/>
    <m/>
    <n v="41020371"/>
    <s v="DELEGADA"/>
    <m/>
    <m/>
  </r>
  <r>
    <s v="SC 9404"/>
    <s v="ARCILA MONSALVE BERNARDO ALONSO"/>
    <s v="RADIO"/>
    <s v="HABITANTES DE LA NOCHE"/>
    <s v="INSTITUCIONAL ALCALDÍA DE MEDELLIN"/>
    <s v="MUNICIPIO DE MEDELLIN"/>
    <x v="1"/>
    <d v="2020-11-30T00:00:00"/>
    <d v="2020-12-11T00:00:00"/>
    <n v="22642"/>
    <n v="53"/>
    <n v="1200000"/>
    <n v="0"/>
    <n v="1200000"/>
    <n v="1314240"/>
    <d v="2020-12-14T00:00:00"/>
    <n v="20201987"/>
    <s v="0963-20"/>
    <s v="ALONSO ARCILA MONSALVE"/>
    <n v="3104654229"/>
    <s v="FT20205051"/>
    <s v="DICIEMBRE"/>
    <n v="2020"/>
    <s v="JLONDOÑO"/>
    <s v="JLONDOÑO"/>
    <m/>
    <d v="2020-12-12T00:00:00"/>
    <m/>
    <s v="CERTIFICACION"/>
    <s v="PRESUPUESTADO"/>
    <s v="LOSHABITANTESNOCHE@GMAIL.COM"/>
    <s v="9.52"/>
    <m/>
    <n v="41020371"/>
    <s v="DELEGADA"/>
    <m/>
    <m/>
  </r>
  <r>
    <s v="SC 9158"/>
    <s v="ARENAS GAVIRIA JOSÉ GILBERTO"/>
    <s v="RADIO"/>
    <s v="EL CLAN INFORMATIVO"/>
    <s v="INSTITUCIONAL ALCALDÍA DE MEDELLIN"/>
    <s v="MUNICIPIO DE MEDELLIN"/>
    <x v="0"/>
    <d v="2020-10-17T00:00:00"/>
    <d v="2020-10-31T00:00:00"/>
    <n v="59000"/>
    <n v="5"/>
    <n v="295000"/>
    <n v="0"/>
    <n v="295000"/>
    <n v="323084"/>
    <d v="2020-11-20T00:00:00"/>
    <n v="20201453"/>
    <s v="0475-20"/>
    <s v="GILBERTO ARENAS GAVIRIA"/>
    <n v="3017563232"/>
    <s v="FT20204016"/>
    <s v="NOVIEMBRE"/>
    <n v="2020"/>
    <s v="JLONDOÑO"/>
    <s v="JLONDOÑO"/>
    <n v="11"/>
    <d v="2020-12-03T00:00:00"/>
    <m/>
    <s v="CERTIFICACION"/>
    <s v="PRESUPUESTADO"/>
    <s v="GILBERTOARENAS56@HOTMAIL.COM"/>
    <s v="9.52"/>
    <m/>
    <n v="41020371"/>
    <s v="DELEGADA"/>
    <m/>
    <m/>
  </r>
  <r>
    <s v="SC 9260"/>
    <s v="ARENAS GAVIRIA JOSÉ GILBERTO"/>
    <s v="RADIO"/>
    <s v="EL CLAN INFORMATIVO"/>
    <s v="INSTITUCIONAL ALCALDÍA DE MEDELLIN"/>
    <s v="MUNICIPIO DE MEDELLIN"/>
    <x v="0"/>
    <d v="2020-11-07T00:00:00"/>
    <d v="2020-11-14T00:00:00"/>
    <n v="59000"/>
    <n v="5"/>
    <n v="295000"/>
    <n v="0"/>
    <n v="295000"/>
    <n v="323084"/>
    <d v="2020-11-20T00:00:00"/>
    <n v="20201759"/>
    <s v="1070-20"/>
    <s v="GILBERTO ARENAS GAVIRIA"/>
    <n v="3017563232"/>
    <s v="FT20204267"/>
    <s v="NOVIEMBRE"/>
    <n v="2020"/>
    <s v="SCASTANO"/>
    <s v="SCASTANO"/>
    <n v="11"/>
    <d v="2020-12-03T00:00:00"/>
    <m/>
    <s v="CERTIFICACION"/>
    <s v="PRESUPUESTADO"/>
    <s v="GILBERTOARENAS56@HOTMAIL.COM"/>
    <s v="9.52"/>
    <m/>
    <n v="41020371"/>
    <s v="DELEGADA"/>
    <m/>
    <m/>
  </r>
  <r>
    <s v="SC 9455"/>
    <s v="ARENAS GAVIRIA JOSÉ GILBERTO"/>
    <s v="RADIO"/>
    <s v="EL CLAN INFORMATIVO"/>
    <s v="INSTITUCIONAL ALCALDÍA DE MEDELLIN"/>
    <s v="MUNICIPIO DE MEDELLIN"/>
    <x v="1"/>
    <d v="2020-12-05T00:00:00"/>
    <d v="2020-12-12T00:00:00"/>
    <n v="59000"/>
    <n v="10"/>
    <n v="590000"/>
    <n v="0"/>
    <n v="590000"/>
    <n v="646168"/>
    <d v="2020-12-14T00:00:00"/>
    <n v="20201759"/>
    <s v="1070-20"/>
    <s v="GILBERTO ARENAS GAVIRIA"/>
    <n v="3017563232"/>
    <s v="FT20205077"/>
    <s v="DICIEMBRE"/>
    <n v="2020"/>
    <s v="JLONDOÑO"/>
    <s v="JLONDOÑO"/>
    <n v="33"/>
    <d v="2020-12-12T00:00:00"/>
    <m/>
    <s v="CERTIFICACION"/>
    <s v="PRESUPUESTADO"/>
    <s v="GILBERTOARENAS56@HOTMAIL.COM"/>
    <s v="9.52"/>
    <m/>
    <n v="41020371"/>
    <s v="DELEGADA"/>
    <m/>
    <m/>
  </r>
  <r>
    <s v="SC 9369"/>
    <s v="ARISTIZÁBAL PELÁEZ EDUARDO AUGUSTO"/>
    <s v="RADIO"/>
    <s v="E.A.PCOMUNICACIONES LA REVISTA DE LA RADIO"/>
    <s v="INSTITUCIONAL ALCALDÍA DE MEDELLIN"/>
    <s v="MUNICIPIO DE MEDELLIN"/>
    <x v="0"/>
    <d v="2020-11-15T00:00:00"/>
    <d v="2020-12-06T00:00:00"/>
    <n v="36875"/>
    <n v="16"/>
    <n v="590000"/>
    <n v="0"/>
    <n v="590000"/>
    <n v="646168"/>
    <d v="2020-12-07T00:00:00"/>
    <n v="20201898"/>
    <s v="1162-20"/>
    <s v="EDUARDO ARISTIZABAL"/>
    <n v="3104341711"/>
    <s v="FT20205756"/>
    <s v="DICIEMBRE"/>
    <n v="2020"/>
    <s v="JLONDOÑO"/>
    <s v="JLONDOÑO"/>
    <n v="11"/>
    <d v="2020-12-12T00:00:00"/>
    <m/>
    <s v="CERTIFICACION"/>
    <s v="PRESUPUESTADO"/>
    <s v="EDUARDOARISTIZABALPELAEZ@GMAIL.COM"/>
    <s v="9.52"/>
    <m/>
    <n v="41020371"/>
    <s v="DELEGADA"/>
    <m/>
    <m/>
  </r>
  <r>
    <s v="SC 9147"/>
    <s v="ASOCIACION COLOMBIANA DE PERIODISTAS POETAS"/>
    <s v="RADIO"/>
    <s v="DIALOGUEMOS DESDE EL HOGAR CON MARIANITO"/>
    <s v="INSTITUCIONAL ALCALDÍA DE MEDELLIN"/>
    <s v="MUNICIPIO DE MEDELLIN"/>
    <x v="0"/>
    <d v="2020-10-16T00:00:00"/>
    <d v="2020-11-13T00:00:00"/>
    <n v="48000"/>
    <n v="25"/>
    <n v="1200000"/>
    <n v="0"/>
    <n v="1200000"/>
    <n v="1314240"/>
    <d v="2020-11-20T00:00:00"/>
    <n v="20201421"/>
    <s v="0868-20"/>
    <s v="MARIANO ZULUAGA"/>
    <n v="2971429"/>
    <n v="140"/>
    <s v="NOVIEMBRE"/>
    <n v="2020"/>
    <s v="SCASTANO"/>
    <s v="SCASTANO"/>
    <n v="11"/>
    <d v="2020-12-03T00:00:00"/>
    <m/>
    <s v="CERTIFICACION"/>
    <s v="PRESUPUESTADO"/>
    <s v="ASOCOLOMBIANAPERIODISTAS@GMAIL.COM"/>
    <s v="9.52"/>
    <m/>
    <n v="41020371"/>
    <s v="DELEGADA"/>
    <m/>
    <m/>
  </r>
  <r>
    <s v="SC 9477"/>
    <s v="ASOCIACION COLOMBIANA DE PERIODISTAS POETAS"/>
    <s v="RADIO"/>
    <s v="DIALOGUEMOS DESDE EL HOGAR CON MARIANITO"/>
    <s v="INSTITUCIONAL ALCALDÍA DE MEDELLIN"/>
    <s v="MUNICIPIO DE MEDELLIN"/>
    <x v="1"/>
    <d v="2020-12-01T00:00:00"/>
    <d v="2020-12-11T00:00:00"/>
    <n v="48000"/>
    <n v="25"/>
    <n v="1200000"/>
    <n v="0"/>
    <n v="1200000"/>
    <n v="1314240"/>
    <d v="2020-12-14T00:00:00"/>
    <n v="20201421"/>
    <s v="0868-20"/>
    <s v="MARIANO ZULUAGA"/>
    <n v="2971429"/>
    <n v="141"/>
    <s v="DICIEMBRE"/>
    <n v="2020"/>
    <s v="JLONDOÑO"/>
    <s v="JLONDOÑO"/>
    <n v="33"/>
    <d v="2020-12-12T00:00:00"/>
    <m/>
    <s v="CERTIFICACION"/>
    <s v="PRESUPUESTADO"/>
    <s v="ASOCOLOMBIANAPERIODISTAS@GMAIL.COM"/>
    <s v="9.52"/>
    <m/>
    <n v="41020371"/>
    <s v="DELEGADA"/>
    <m/>
    <m/>
  </r>
  <r>
    <s v="SC 9206"/>
    <s v="ASOCIACION COLOMBIANA DE REDACTORES DEPORTIVOS ACORD"/>
    <s v="RADIO"/>
    <s v="GUIA DEPORTIVA"/>
    <s v="INSTITUCIONAL ALCALDÍA DE MEDELLIN"/>
    <s v="MUNICIPIO DE MEDELLIN"/>
    <x v="0"/>
    <d v="2020-10-16T00:00:00"/>
    <d v="2020-11-13T00:00:00"/>
    <n v="40000"/>
    <n v="30"/>
    <n v="1200000"/>
    <n v="228000"/>
    <n v="1428000"/>
    <n v="1563946"/>
    <d v="2020-11-20T00:00:00"/>
    <n v="20201042"/>
    <s v="0608-20"/>
    <s v="FREDY ALEXANDER PULGARIN SERNA"/>
    <n v="2601273"/>
    <s v="FT19"/>
    <s v="NOVIEMBRE"/>
    <n v="2020"/>
    <s v="SCASTANO"/>
    <s v="SCASTANO"/>
    <n v="11"/>
    <d v="2020-12-03T00:00:00"/>
    <m/>
    <s v="CERTIFICACION"/>
    <s v="PRESUPUESTADO"/>
    <s v="ASISTENTEACORD@GMAIL.COM"/>
    <s v="9.52"/>
    <m/>
    <n v="41020371"/>
    <s v="DELEGADA"/>
    <m/>
    <m/>
  </r>
  <r>
    <s v="SC 9534"/>
    <s v="ASOCIACION COLOMBIANA DE REDACTORES DEPORTIVOS ACORD"/>
    <s v="RADIO"/>
    <s v="GUIA DEPORTIVA"/>
    <s v="INSTITUCIONAL ALCALDÍA DE MEDELLIN"/>
    <s v="MUNICIPIO DE MEDELLIN"/>
    <x v="1"/>
    <d v="2020-12-11T00:00:00"/>
    <d v="2020-12-23T00:00:00"/>
    <n v="40000"/>
    <n v="30"/>
    <n v="1200000"/>
    <n v="228000"/>
    <n v="1428000"/>
    <n v="1563946"/>
    <d v="2020-12-28T00:00:00"/>
    <n v="20202117"/>
    <s v="1266-20"/>
    <s v="FREDY ALEXANDER PULGARIN SERNA"/>
    <n v="2601273"/>
    <s v="FE-37"/>
    <s v="DICIEMBRE"/>
    <n v="2020"/>
    <s v="JLONDOÑO"/>
    <s v="JLONDOÑO"/>
    <n v="33"/>
    <d v="2021-06-16T00:00:00"/>
    <m/>
    <s v="CERTIFICACION"/>
    <s v="PRESUPUESTADO"/>
    <s v="ASISTENTEACORD@GMAIL.COM"/>
    <s v="9.52"/>
    <m/>
    <n v="41020371"/>
    <s v="DELEGADA"/>
    <m/>
    <m/>
  </r>
  <r>
    <s v="SC 9148"/>
    <s v="CADENA RADIAL JUPITER SAS"/>
    <s v="RADIO"/>
    <s v="PROGRAMACION VOZ DE ANTIOQUIA"/>
    <s v="INSTITUCIONAL ALCALDÍA DE MEDELLIN"/>
    <s v="MUNICIPIO DE MEDELLIN"/>
    <x v="0"/>
    <d v="2020-10-16T00:00:00"/>
    <d v="2020-11-13T00:00:00"/>
    <n v="17143"/>
    <n v="70"/>
    <n v="1200000"/>
    <n v="0"/>
    <n v="1200000"/>
    <n v="1314240"/>
    <d v="2020-11-20T00:00:00"/>
    <n v="20201154"/>
    <s v="0676-20"/>
    <s v="NESTOR RESTREPO"/>
    <n v="3206652424"/>
    <n v="5060"/>
    <s v="NOVIEMBRE"/>
    <n v="2020"/>
    <s v="JLONDOÑO"/>
    <s v="JLONDOÑO"/>
    <n v="11"/>
    <d v="2020-12-03T00:00:00"/>
    <m/>
    <s v="CERTIFICACION"/>
    <s v="PRESUPUESTADO"/>
    <s v="ADMINISTRACION@LAVOZDELANOSTALGIA.COM"/>
    <s v="9.52"/>
    <m/>
    <n v="41020371"/>
    <s v="DELEGADA"/>
    <m/>
    <m/>
  </r>
  <r>
    <s v="SC 9409"/>
    <s v="CADENA RADIAL JUPITER SAS"/>
    <s v="RADIO"/>
    <s v="PROGRAMACION VOZ DE ANTIOQUIA"/>
    <s v="INSTITUCIONAL ALCALDÍA DE MEDELLIN"/>
    <s v="MUNICIPIO DE MEDELLIN"/>
    <x v="1"/>
    <d v="2020-11-30T00:00:00"/>
    <d v="2020-12-11T00:00:00"/>
    <n v="17143"/>
    <n v="70"/>
    <n v="1200000"/>
    <n v="0"/>
    <n v="1200000"/>
    <n v="1314240"/>
    <d v="2020-12-14T00:00:00"/>
    <n v="20201730"/>
    <s v="0676-20"/>
    <s v="NESTOR RESTREPO"/>
    <n v="3206652424"/>
    <n v="5131"/>
    <s v="JUNIO"/>
    <n v="2021"/>
    <s v="JLONDOÑO"/>
    <s v="JLONDOÑO"/>
    <n v="33"/>
    <m/>
    <m/>
    <s v="CERTIFICACION"/>
    <s v="PRESUPUESTADO"/>
    <s v="ADMINISTRACION@LAVOZDELANOSTALGIA.COM"/>
    <s v="9.52"/>
    <s v="CRP DEL AÑO PASADO- NUEVO CRP 20210821"/>
    <n v="41020371"/>
    <s v="DELEGADA"/>
    <m/>
    <m/>
  </r>
  <r>
    <s v="SC 9101"/>
    <s v="CARACOL PRIMERA CADENA RADIAL COLOMBIANA S.A"/>
    <s v="RADIO"/>
    <s v="Q HUBO RADIO"/>
    <s v="MEDELLIN CONECTA."/>
    <s v="MUNICIPIO DE MEDELLIN"/>
    <x v="0"/>
    <d v="2020-10-02T00:00:00"/>
    <d v="2020-10-30T00:00:00"/>
    <n v="752315"/>
    <n v="20"/>
    <n v="15046300"/>
    <n v="2858797"/>
    <n v="17905097"/>
    <n v="19609662"/>
    <d v="2020-11-20T00:00:00"/>
    <n v="20201708"/>
    <s v="0867-20"/>
    <s v="SOL BEATRIZ JARAMILLO"/>
    <n v="3104590069"/>
    <n v="5001373096"/>
    <s v="NOVIEMBRE"/>
    <n v="2020"/>
    <s v="JLONDOÑO"/>
    <s v="JLONDOÑO"/>
    <m/>
    <d v="2020-12-03T00:00:00"/>
    <m/>
    <s v="CERTIFICACION"/>
    <s v="PRESUPUESTADO"/>
    <s v="ELLOPEZ@CARACOL.COM.CO,SBJARAMILLO@CARACOL.COM.CO"/>
    <s v="9.52"/>
    <m/>
    <n v="41020371"/>
    <s v="DELEGADA"/>
    <m/>
    <m/>
  </r>
  <r>
    <s v="SC 9111"/>
    <s v="CARACOL PRIMERA CADENA RADIAL COLOMBIANA S.A"/>
    <s v="RADIO"/>
    <s v="DIFERENTES EMISORAS EN CARACOL RADIO"/>
    <s v="REACTIVACION"/>
    <s v="MUNICIPIO DE MEDELLIN"/>
    <x v="0"/>
    <d v="2020-10-16T00:00:00"/>
    <d v="2020-10-30T00:00:00"/>
    <n v="9474466"/>
    <n v="1"/>
    <n v="9474466"/>
    <n v="1800149"/>
    <n v="11274615"/>
    <n v="12347958"/>
    <d v="2020-11-20T00:00:00"/>
    <n v="20201708"/>
    <s v="0867-20"/>
    <s v="SOL BEATRIZ JARAMILLO"/>
    <n v="3104590069"/>
    <n v="5001373750"/>
    <s v="DICIEMBRE"/>
    <n v="2020"/>
    <s v="JLONDOÑO"/>
    <s v="JLONDOÑO"/>
    <n v="16"/>
    <d v="2020-12-12T00:00:00"/>
    <m/>
    <s v="CERTIFICACION"/>
    <s v="PRESUPUESTADO"/>
    <s v="ELLOPEZ@CARACOL.COM.CO,SBJARAMILLO@CARACOL.COM.CO"/>
    <s v="9.52"/>
    <m/>
    <n v="41020371"/>
    <s v="DELEGADA"/>
    <m/>
    <m/>
  </r>
  <r>
    <s v="SC 9194"/>
    <s v="CARACOL PRIMERA CADENA RADIAL COLOMBIANA S.A"/>
    <s v="RADIO"/>
    <s v="CARACOL TROPICANA - RADIOACKTIVA"/>
    <s v="FERIA DE FLORES"/>
    <s v="MUNICIPIO DE MEDELLIN"/>
    <x v="0"/>
    <d v="2020-11-02T00:00:00"/>
    <d v="2020-11-06T00:00:00"/>
    <n v="1789440"/>
    <n v="1"/>
    <n v="1789440"/>
    <n v="339994"/>
    <n v="2129434"/>
    <n v="2332156"/>
    <d v="2020-11-20T00:00:00"/>
    <n v="20201417"/>
    <s v="0867-20"/>
    <s v="SOL BEATRIZ JARAMILLO"/>
    <n v="3104590069"/>
    <n v="5001373470"/>
    <s v="NOVIEMBRE"/>
    <n v="2020"/>
    <s v="JLONDOÑO"/>
    <s v="JLONDOÑO"/>
    <n v="7"/>
    <d v="2020-12-03T00:00:00"/>
    <m/>
    <s v="CERTIFICACION"/>
    <s v="PRESUPUESTADO"/>
    <s v="ELLOPEZ@CARACOL.COM.CO,SBJARAMILLO@CARACOL.COM.CO"/>
    <s v="9.52"/>
    <m/>
    <n v="41020371"/>
    <s v="DELEGADA"/>
    <m/>
    <m/>
  </r>
  <r>
    <s v="SC 9193"/>
    <s v="CARACOL PRIMERA CADENA RADIAL COLOMBIANA S.A"/>
    <s v="RADIO"/>
    <s v="CARACOL TROPICANA - RADIOACKTIVA"/>
    <s v="FERIA DE FLORES"/>
    <s v="MUNICIPIO DE MEDELLIN"/>
    <x v="0"/>
    <d v="2020-10-21T00:00:00"/>
    <d v="2020-10-30T00:00:00"/>
    <n v="4681200"/>
    <n v="1"/>
    <n v="4681200"/>
    <n v="889428"/>
    <n v="5570628"/>
    <n v="6100952"/>
    <d v="2020-11-20T00:00:00"/>
    <n v="20201417"/>
    <s v="0867-20"/>
    <s v="SOL BEATRIZ JARAMILLO"/>
    <n v="3104590069"/>
    <n v="5001372733"/>
    <s v="NOVIEMBRE"/>
    <n v="2020"/>
    <s v="JLONDOÑO"/>
    <s v="JLONDOÑO"/>
    <n v="7"/>
    <d v="2020-12-03T00:00:00"/>
    <m/>
    <s v="CERTIFICACION"/>
    <s v="PRESUPUESTADO"/>
    <s v="ELLOPEZ@CARACOL.COM.CO,SBJARAMILLO@CARACOL.COM.CO"/>
    <s v="9.52"/>
    <m/>
    <n v="41020371"/>
    <s v="DELEGADA"/>
    <m/>
    <m/>
  </r>
  <r>
    <s v="SC 9250"/>
    <s v="CARACOL PRIMERA CADENA RADIAL COLOMBIANA S.A"/>
    <s v="RADIO"/>
    <s v="DIFERENTES EMISORAS"/>
    <s v="REACTIVACION"/>
    <s v="MUNICIPIO DE MEDELLIN"/>
    <x v="0"/>
    <d v="2020-11-03T00:00:00"/>
    <d v="2020-11-27T00:00:00"/>
    <n v="3599477"/>
    <n v="1"/>
    <n v="3599477"/>
    <n v="683901"/>
    <n v="4283378"/>
    <n v="4691156"/>
    <d v="2020-12-02T00:00:00"/>
    <n v="20201708"/>
    <s v="0867-20"/>
    <s v="SOL BEATRIZ JARAMILLO"/>
    <n v="3104590069"/>
    <n v="5001373751"/>
    <s v="DICIEMBRE"/>
    <n v="2020"/>
    <s v="JLONDOÑO"/>
    <s v="JLONDOÑO"/>
    <n v="16"/>
    <d v="2020-12-12T00:00:00"/>
    <m/>
    <s v="CERTIFICACION"/>
    <s v="PRESUPUESTADO"/>
    <s v="ELLOPEZ@CARACOL.COM.CO,SBJARAMILLO@CARACOL.COM.CO"/>
    <s v="9.52"/>
    <m/>
    <n v="41020371"/>
    <s v="DELEGADA"/>
    <m/>
    <m/>
  </r>
  <r>
    <s v="SC 9302"/>
    <s v="CARACOL PRIMERA CADENA RADIAL COLOMBIANA S.A"/>
    <s v="RADIO"/>
    <s v="Q HUBO RADIO"/>
    <s v="MEDELLIN CONECTA."/>
    <s v="MUNICIPIO DE MEDELLIN"/>
    <x v="0"/>
    <d v="2020-11-03T00:00:00"/>
    <d v="2020-11-06T00:00:00"/>
    <n v="752315"/>
    <n v="4"/>
    <n v="3009260"/>
    <n v="571759"/>
    <n v="3581019"/>
    <n v="3921932"/>
    <d v="2020-11-20T00:00:00"/>
    <n v="20201417"/>
    <s v="0867-20"/>
    <s v="SOL BEATRIZ JARAMILLO"/>
    <n v="3104590069"/>
    <n v="5001372720"/>
    <s v="NOVIEMBRE"/>
    <n v="2020"/>
    <s v="JLONDOÑO"/>
    <s v="JLONDOÑO"/>
    <n v="1"/>
    <d v="2020-12-03T00:00:00"/>
    <m/>
    <s v="CERTIFICACION"/>
    <s v="PRESUPUESTADO"/>
    <s v="ELLOPEZ@CARACOL.COM.CO,SBJARAMILLO@CARACOL.COM.CO"/>
    <s v="9.52"/>
    <m/>
    <n v="41020371"/>
    <s v="DELEGADA"/>
    <m/>
    <m/>
  </r>
  <r>
    <s v="SC 9294"/>
    <s v="CARACOL PRIMERA CADENA RADIAL COLOMBIANA S.A"/>
    <s v="RADIO"/>
    <s v="CARACOL TROPICANA"/>
    <s v="FERIA DE FLORES"/>
    <s v="MUNICIPIO DE MEDELLIN"/>
    <x v="0"/>
    <d v="2020-11-02T00:00:00"/>
    <d v="2020-11-07T00:00:00"/>
    <n v="858816"/>
    <n v="1"/>
    <n v="858816"/>
    <n v="163175"/>
    <n v="1021991"/>
    <n v="1119285"/>
    <d v="2020-11-20T00:00:00"/>
    <n v="20201708"/>
    <s v="0867-20"/>
    <s v="SOL BEATRIZ JARAMILLO"/>
    <n v="3104590069"/>
    <n v="5001373807"/>
    <s v="DICIEMBRE"/>
    <n v="2020"/>
    <s v="JLONDOÑO"/>
    <s v="JLONDOÑO"/>
    <n v="7"/>
    <d v="2020-12-12T00:00:00"/>
    <m/>
    <s v="CERTIFICACION"/>
    <s v="PRESUPUESTADO"/>
    <s v="ELLOPEZ@CARACOL.COM.CO,SBJARAMILLO@CARACOL.COM.CO"/>
    <s v="9.52"/>
    <m/>
    <n v="41020371"/>
    <s v="DELEGADA"/>
    <m/>
    <m/>
  </r>
  <r>
    <s v="SC 9347"/>
    <s v="CARACOL PRIMERA CADENA RADIAL COLOMBIANA S.A"/>
    <s v="RADIO"/>
    <s v="Q HUBO RADIO"/>
    <s v="MEDELLIN CONECTA."/>
    <s v="MUNICIPIO DE MEDELLIN"/>
    <x v="0"/>
    <d v="2020-11-09T00:00:00"/>
    <d v="2020-11-13T00:00:00"/>
    <n v="752315"/>
    <n v="5"/>
    <n v="3761575"/>
    <n v="714699"/>
    <n v="4476274"/>
    <n v="4902415"/>
    <d v="2020-11-20T00:00:00"/>
    <n v="20201417"/>
    <s v="0867-20"/>
    <s v="SOL BEATRIZ JARAMILLO"/>
    <n v="3104590069"/>
    <n v="5001373396"/>
    <s v="NOVIEMBRE"/>
    <n v="2020"/>
    <s v="JLONDOÑO"/>
    <s v="JLONDOÑO"/>
    <n v="1"/>
    <d v="2020-12-03T00:00:00"/>
    <m/>
    <s v="CERTIFICACION"/>
    <s v="PRESUPUESTADO"/>
    <s v="ELLOPEZ@CARACOL.COM.CO,SBJARAMILLO@CARACOL.COM.CO"/>
    <s v="9.52"/>
    <m/>
    <n v="41020371"/>
    <s v="DELEGADA"/>
    <m/>
    <m/>
  </r>
  <r>
    <s v="SC 9344"/>
    <s v="CARACOL PRIMERA CADENA RADIAL COLOMBIANA S.A"/>
    <s v="RADIO"/>
    <s v="CARACOL TROPICANA - BESAME"/>
    <s v="SEMANA DE LA MOVILIDAD 2020"/>
    <s v="MUNICIPIO DE MEDELLIN"/>
    <x v="1"/>
    <d v="2020-11-07T00:00:00"/>
    <d v="2020-11-14T00:00:00"/>
    <n v="4886352"/>
    <n v="1"/>
    <n v="4886352"/>
    <n v="928407"/>
    <n v="5814759"/>
    <n v="6368324"/>
    <d v="2020-11-20T00:00:00"/>
    <n v="20201417"/>
    <s v="0867-20"/>
    <s v="SOL BEATRIZ JARAMILLO"/>
    <n v="3104590069"/>
    <n v="5001373397"/>
    <s v="NOVIEMBRE"/>
    <n v="2020"/>
    <s v="JLONDOÑO"/>
    <s v="JLONDOÑO"/>
    <n v="23"/>
    <d v="2020-12-03T00:00:00"/>
    <m/>
    <s v="CERTIFICACION"/>
    <s v="PRESUPUESTADO"/>
    <s v="ELLOPEZ@CARACOL.COM.CO,SBJARAMILLO@CARACOL.COM.CO"/>
    <s v="9.52"/>
    <m/>
    <n v="41020371"/>
    <s v="DELEGADA"/>
    <m/>
    <m/>
  </r>
  <r>
    <s v="SC 9377"/>
    <s v="CARACOL PRIMERA CADENA RADIAL COLOMBIANA S.A"/>
    <s v="RADIO"/>
    <s v="Q HUBO RADIO"/>
    <s v="MEDELLIN CONECTA."/>
    <s v="MUNICIPIO DE MEDELLIN"/>
    <x v="0"/>
    <d v="2020-11-17T00:00:00"/>
    <d v="2020-11-30T00:00:00"/>
    <n v="752315"/>
    <n v="10"/>
    <n v="7523150"/>
    <n v="1429399"/>
    <n v="8952549"/>
    <n v="9804832"/>
    <d v="2020-12-04T00:00:00"/>
    <n v="20201906"/>
    <s v="1170-20"/>
    <s v="SOL BEATRIZ JARAMILLO"/>
    <n v="3104590069"/>
    <n v="5001375530"/>
    <s v="DICIEMBRE"/>
    <n v="2020"/>
    <s v="JLONDOÑO"/>
    <s v="JLONDOÑO"/>
    <n v="1"/>
    <d v="2020-12-12T00:00:00"/>
    <m/>
    <s v="CERTIFICACION"/>
    <s v="PRESUPUESTADO"/>
    <s v="ELLOPEZ@CARACOL.COM.CO,SBJARAMILLO@CARACOL.COM.CO"/>
    <s v="9.52"/>
    <m/>
    <n v="41020371"/>
    <s v="DELEGADA"/>
    <m/>
    <m/>
  </r>
  <r>
    <s v="SC 9463"/>
    <s v="CARACOL PRIMERA CADENA RADIAL COLOMBIANA S.A"/>
    <s v="RADIO"/>
    <s v="Q HUBO RADIO"/>
    <s v="MEDELLIN CONECTA."/>
    <s v="MUNICIPIO DE MEDELLIN"/>
    <x v="0"/>
    <d v="2020-12-01T00:00:00"/>
    <d v="2020-12-04T00:00:00"/>
    <n v="752315"/>
    <n v="4"/>
    <n v="3009260"/>
    <n v="571759"/>
    <n v="3581019"/>
    <n v="3921932"/>
    <d v="2020-12-07T00:00:00"/>
    <n v="20201906"/>
    <s v="1170-20"/>
    <s v="SOL BEATRIZ JARAMILLO"/>
    <n v="3104590069"/>
    <n v="5001377298"/>
    <s v="DICIEMBRE"/>
    <n v="2020"/>
    <s v="JLONDOÑO"/>
    <s v="JLONDOÑO"/>
    <m/>
    <d v="2020-12-12T00:00:00"/>
    <m/>
    <s v="CERTIFICACION"/>
    <s v="PRESUPUESTADO"/>
    <s v="ELLOPEZ@CARACOL.COM.CO,SBJARAMILLO@CARACOL.COM.CO"/>
    <s v="9.52"/>
    <m/>
    <n v="41020371"/>
    <s v="DELEGADA"/>
    <m/>
    <m/>
  </r>
  <r>
    <s v="SC 9482"/>
    <s v="CARACOL PRIMERA CADENA RADIAL COLOMBIANA S.A"/>
    <s v="RADIO"/>
    <s v="Q HUBO RADIO"/>
    <s v="MEDELLIN CONECTA."/>
    <s v="MUNICIPIO DE MEDELLIN"/>
    <x v="0"/>
    <d v="2020-12-07T00:00:00"/>
    <d v="2020-12-18T00:00:00"/>
    <n v="752315"/>
    <n v="9"/>
    <n v="6770835"/>
    <n v="1286459"/>
    <n v="8057294"/>
    <n v="8824348"/>
    <d v="2020-12-21T00:00:00"/>
    <n v="20201906"/>
    <s v="1170-20"/>
    <s v="SOL BEATRIZ JARAMILLO"/>
    <n v="3104590069"/>
    <n v="5001377125"/>
    <s v="DICIEMBRE"/>
    <n v="2020"/>
    <s v="JLONDOÑO"/>
    <s v="JLONDOÑO"/>
    <m/>
    <d v="2020-12-12T00:00:00"/>
    <m/>
    <s v="CERTIFICACION"/>
    <s v="PRESUPUESTADO"/>
    <s v="ELLOPEZ@CARACOL.COM.CO,SBJARAMILLO@CARACOL.COM.CO"/>
    <s v="9.52"/>
    <m/>
    <n v="41020371"/>
    <s v="DELEGADA"/>
    <m/>
    <m/>
  </r>
  <r>
    <s v="SC 9530"/>
    <s v="CARACOL PRIMERA CADENA RADIAL COLOMBIANA S.A"/>
    <s v="RADIO"/>
    <s v="RADIOACKTIVA TROPICANA 11 AM"/>
    <s v="NAVIDAD"/>
    <s v="MUNICIPIO DE MEDELLIN"/>
    <x v="4"/>
    <d v="2020-12-11T00:00:00"/>
    <d v="2020-12-18T00:00:00"/>
    <n v="6328080"/>
    <n v="1"/>
    <n v="6328080"/>
    <n v="1202335"/>
    <n v="7530415"/>
    <n v="8247311"/>
    <d v="2020-12-21T00:00:00"/>
    <n v="20202127"/>
    <s v="1271-20"/>
    <s v="SOL BEATRIZ JARAMILLO"/>
    <n v="3104590069"/>
    <n v="5001377276"/>
    <s v="DICIEMBRE"/>
    <n v="2020"/>
    <s v="JLONDOÑO"/>
    <s v="JLONDOÑO"/>
    <m/>
    <d v="2021-06-16T00:00:00"/>
    <m/>
    <s v="CERTIFICACION"/>
    <s v="PRESUPUESTADO"/>
    <s v="ELLOPEZ@CARACOL.COM.CO,SBJARAMILLO@CARACOL.COM.CO"/>
    <s v="9.52"/>
    <m/>
    <n v="41020371"/>
    <s v="DELEGADA"/>
    <m/>
    <m/>
  </r>
  <r>
    <s v="SC 9522"/>
    <s v="CARACOL PRIMERA CADENA RADIAL COLOMBIANA S.A"/>
    <s v="RADIO"/>
    <s v="RADIOACKTIVA"/>
    <s v="ALTAVOZ"/>
    <s v="MUNICIPIO DE MEDELLIN"/>
    <x v="4"/>
    <d v="2020-12-10T00:00:00"/>
    <d v="2020-12-13T00:00:00"/>
    <n v="54540"/>
    <n v="20"/>
    <n v="1090800"/>
    <n v="207252"/>
    <n v="1298052"/>
    <n v="1421627"/>
    <d v="2020-12-18T00:00:00"/>
    <n v="20202127"/>
    <s v="1271-20"/>
    <s v="SOL BEATRIZ JARAMILLO"/>
    <n v="3104590069"/>
    <n v="5001376568"/>
    <s v="DICIEMBRE"/>
    <n v="2020"/>
    <s v="JLONDOÑO"/>
    <s v="JLONDOÑO"/>
    <m/>
    <d v="2021-06-16T00:00:00"/>
    <m/>
    <s v="CERTIFICACION"/>
    <s v="PRESUPUESTADO"/>
    <s v="ELLOPEZ@CARACOL.COM.CO,SBJARAMILLO@CARACOL.COM.CO"/>
    <s v="9.52"/>
    <m/>
    <n v="41020371"/>
    <s v="DELEGADA"/>
    <m/>
    <m/>
  </r>
  <r>
    <s v="SC 9542"/>
    <s v="CARACOL PRIMERA CADENA RADIAL COLOMBIANA S.A"/>
    <s v="RADIO"/>
    <s v="CARACOL OXIGENO"/>
    <s v="OFICINA PUBLICA DE EMPLEO"/>
    <s v="MUNICIPIO DE MEDELLIN"/>
    <x v="2"/>
    <d v="2020-12-16T00:00:00"/>
    <d v="2020-12-18T00:00:00"/>
    <n v="821148"/>
    <n v="1"/>
    <n v="821148"/>
    <n v="156018"/>
    <n v="977166"/>
    <n v="1070192"/>
    <d v="2020-12-21T00:00:00"/>
    <n v="20202127"/>
    <s v="1271-20"/>
    <s v="SOL BEATRIZ JARAMILLO"/>
    <n v="3104590069"/>
    <n v="5001377273"/>
    <s v="DICIEMBRE"/>
    <n v="2020"/>
    <s v="JLONDOÑO"/>
    <s v="JLONDOÑO"/>
    <m/>
    <d v="2021-06-16T00:00:00"/>
    <m/>
    <s v="CERTIFICACION"/>
    <s v="PRESUPUESTADO"/>
    <s v="ELLOPEZ@CARACOL.COM.CO,SBJARAMILLO@CARACOL.COM.CO"/>
    <s v="9.52"/>
    <m/>
    <n v="41020371"/>
    <s v="DELEGADA"/>
    <m/>
    <m/>
  </r>
  <r>
    <s v="SC 9551"/>
    <s v="CARACOL PRIMERA CADENA RADIAL COLOMBIANA S.A"/>
    <s v="RADIO"/>
    <s v="CARACOL OXIGENO - TROPICANA"/>
    <s v="CEDEZO"/>
    <s v="MUNICIPIO DE MEDELLIN"/>
    <x v="2"/>
    <d v="2020-12-17T00:00:00"/>
    <d v="2020-12-22T00:00:00"/>
    <n v="684288"/>
    <n v="1"/>
    <n v="684288"/>
    <n v="130015"/>
    <n v="814303"/>
    <n v="891825"/>
    <d v="2020-12-23T00:00:00"/>
    <n v="20202127"/>
    <s v="1271-20"/>
    <s v="SOL BEATRIZ JARAMILLO"/>
    <n v="3104590069"/>
    <n v="5001377272"/>
    <s v="DICIEMBRE"/>
    <n v="2020"/>
    <s v="JLONDOÑO"/>
    <s v="JLONDOÑO"/>
    <m/>
    <d v="2021-06-16T00:00:00"/>
    <m/>
    <s v="CERTIFICACION"/>
    <s v="PRESUPUESTADO"/>
    <s v="ELLOPEZ@CARACOL.COM.CO,SBJARAMILLO@CARACOL.COM.CO"/>
    <s v="9.52"/>
    <m/>
    <n v="41020371"/>
    <s v="DELEGADA"/>
    <m/>
    <m/>
  </r>
  <r>
    <s v="SC 9568"/>
    <s v="CARACOL PRIMERA CADENA RADIAL COLOMBIANA S.A"/>
    <s v="RADIO"/>
    <s v="CARACOL OXIGENO"/>
    <s v="OFICINA PUBLICA DE EMPLEO"/>
    <s v="MUNICIPIO DE MEDELLIN"/>
    <x v="2"/>
    <d v="2020-12-21T00:00:00"/>
    <d v="2020-12-29T00:00:00"/>
    <n v="76032"/>
    <n v="11"/>
    <n v="836352"/>
    <n v="158907"/>
    <n v="995259"/>
    <n v="1090008"/>
    <d v="2020-12-30T00:00:00"/>
    <n v="20202245"/>
    <s v="1331-20"/>
    <s v="SOL BEATRIZ JARAMILLO"/>
    <n v="3104590069"/>
    <n v="5001377269"/>
    <s v="DICIEMBRE"/>
    <n v="2020"/>
    <s v="JLONDOÑO"/>
    <s v="JLONDOÑO"/>
    <m/>
    <d v="2021-06-16T00:00:00"/>
    <m/>
    <s v="CERTIFICACION"/>
    <s v="PRESUPUESTADO"/>
    <s v="ELLOPEZ@CARACOL.COM.CO,SBJARAMILLO@CARACOL.COM.CO"/>
    <s v="9.52"/>
    <m/>
    <n v="41020371"/>
    <s v="DELEGADA"/>
    <m/>
    <m/>
  </r>
  <r>
    <s v="SC 9565"/>
    <s v="CARACOL PRIMERA CADENA RADIAL COLOMBIANA S.A"/>
    <s v="RADIO"/>
    <s v="CARACOL OXIGENO - TROPICANA"/>
    <s v="CEDEZO"/>
    <s v="MUNICIPIO DE MEDELLIN"/>
    <x v="2"/>
    <d v="2020-12-22T00:00:00"/>
    <d v="2020-12-29T00:00:00"/>
    <n v="760320"/>
    <n v="1"/>
    <n v="760320"/>
    <n v="144461"/>
    <n v="904781"/>
    <n v="990916"/>
    <d v="2020-12-30T00:00:00"/>
    <n v="20202245"/>
    <s v="1331-20"/>
    <s v="SOL BEATRIZ JARAMILLO"/>
    <n v="3104590069"/>
    <n v="5001377267"/>
    <s v="DICIEMBRE"/>
    <n v="2020"/>
    <s v="JLONDOÑO"/>
    <s v="JLONDOÑO"/>
    <m/>
    <d v="2021-06-16T00:00:00"/>
    <m/>
    <s v="CERTIFICACION"/>
    <s v="PRESUPUESTADO"/>
    <s v="ELLOPEZ@CARACOL.COM.CO,SBJARAMILLO@CARACOL.COM.CO"/>
    <s v="9.52"/>
    <m/>
    <n v="41020371"/>
    <s v="DELEGADA"/>
    <m/>
    <m/>
  </r>
  <r>
    <s v="SC 9564"/>
    <s v="CARACOL PRIMERA CADENA RADIAL COLOMBIANA S.A"/>
    <s v="RADIO"/>
    <s v="DIFERENTES EMISORAS EN CARACOL RADIO"/>
    <s v="CEDEZO"/>
    <s v="MUNICIPIO DE MEDELLIN"/>
    <x v="2"/>
    <d v="2020-12-21T00:00:00"/>
    <d v="2020-12-29T00:00:00"/>
    <n v="3719070"/>
    <n v="1"/>
    <n v="3719070"/>
    <n v="706623"/>
    <n v="4425693"/>
    <n v="4847019"/>
    <d v="2020-12-30T00:00:00"/>
    <n v="20202245"/>
    <s v="1331-20"/>
    <s v="SOL BEATRIZ JARAMILLO"/>
    <n v="3104590069"/>
    <n v="5001377268"/>
    <s v="DICIEMBRE"/>
    <n v="2020"/>
    <s v="JLONDOÑO"/>
    <s v="JLONDOÑO"/>
    <m/>
    <d v="2021-06-16T00:00:00"/>
    <m/>
    <s v="CERTIFICACION"/>
    <s v="PRESUPUESTADO"/>
    <s v="ELLOPEZ@CARACOL.COM.CO,SBJARAMILLO@CARACOL.COM.CO"/>
    <s v="9.52"/>
    <m/>
    <n v="41020371"/>
    <s v="DELEGADA"/>
    <m/>
    <m/>
  </r>
  <r>
    <s v="SC 9578"/>
    <s v="CARACOL PRIMERA CADENA RADIAL COLOMBIANA S.A"/>
    <s v="RADIO"/>
    <s v="PROGRAMACION MUSICAL"/>
    <s v="AUTOCUIDADO"/>
    <s v="MUNICIPIO DE MEDELLIN"/>
    <x v="3"/>
    <d v="2020-12-22T00:00:00"/>
    <d v="2020-12-31T00:00:00"/>
    <n v="112358"/>
    <n v="27"/>
    <n v="3033666"/>
    <n v="576397"/>
    <n v="3610063"/>
    <n v="3953741"/>
    <d v="2020-12-31T00:00:00"/>
    <n v="20202245"/>
    <s v="1331-20"/>
    <s v="SOL BEATRIZ JARAMILLO"/>
    <n v="3104590069"/>
    <n v="5001377264"/>
    <s v="DICIEMBRE"/>
    <n v="2020"/>
    <s v="JLONDOÑO"/>
    <s v="JLONDOÑO"/>
    <m/>
    <m/>
    <m/>
    <s v="CERTIFICACION"/>
    <s v="PRESUPUESTADO"/>
    <s v="ELLOPEZ@CARACOL.COM.CO,SBJARAMILLO@CARACOL.COM.CO"/>
    <s v="9.52"/>
    <m/>
    <n v="41020371"/>
    <s v="DELEGADA"/>
    <m/>
    <m/>
  </r>
  <r>
    <s v="SC 9590"/>
    <s v="CARACOL PRIMERA CADENA RADIAL COLOMBIANA S.A"/>
    <s v="RADIO"/>
    <s v="DIFERENTES EMISORAS EN CARACOL RADIO"/>
    <s v="GESTION DE LA VELOCIDAD CARRERA 64 C"/>
    <s v="MUNICIPIO DE MEDELLIN"/>
    <x v="1"/>
    <d v="2020-12-21T00:00:00"/>
    <d v="2020-12-30T00:00:00"/>
    <n v="11334105"/>
    <n v="1"/>
    <n v="11334105"/>
    <n v="2153480"/>
    <n v="13487585"/>
    <n v="14771603"/>
    <d v="2020-12-31T00:00:00"/>
    <n v="20202245"/>
    <s v="1331-20"/>
    <s v="SOL BEATRIZ JARAMILLO"/>
    <n v="3104590069"/>
    <n v="5001377270"/>
    <s v="DICIEMBRE"/>
    <n v="2020"/>
    <s v="JLONDOÑO"/>
    <s v="JLONDOÑO"/>
    <m/>
    <d v="2021-06-16T00:00:00"/>
    <m/>
    <s v="CERTIFICACION"/>
    <s v="PRESUPUESTADO"/>
    <s v="ELLOPEZ@CARACOL.COM.CO,SBJARAMILLO@CARACOL.COM.CO"/>
    <s v="9.52"/>
    <m/>
    <n v="41020371"/>
    <s v="DELEGADA"/>
    <m/>
    <m/>
  </r>
  <r>
    <s v="SC 9114"/>
    <s v="CARACOL TELEVISIÓN S.A"/>
    <s v="RADIO"/>
    <s v="BLU  RADIO NACIONAL  - LOCAL"/>
    <s v="REACTIVACION"/>
    <s v="MUNICIPIO DE MEDELLIN"/>
    <x v="0"/>
    <d v="2020-10-16T00:00:00"/>
    <d v="2020-10-30T00:00:00"/>
    <n v="41578321"/>
    <n v="1"/>
    <n v="41578321"/>
    <n v="7899881"/>
    <n v="49478202"/>
    <n v="54188527"/>
    <d v="2020-11-20T00:00:00"/>
    <n v="20201037"/>
    <s v="0603-20"/>
    <s v="CLAUDIA ACOSTA BOTERO"/>
    <n v="3174344565"/>
    <s v="CB48712"/>
    <s v="NOVIEMBRE"/>
    <n v="2020"/>
    <s v="JLONDOÑO"/>
    <s v="JLONDOÑO"/>
    <n v="16"/>
    <d v="2020-12-03T00:00:00"/>
    <m/>
    <s v="CERTIFICACION"/>
    <s v="PRESUPUESTADO"/>
    <s v="CEACOSTA@CARACOLTV.COM.CO"/>
    <s v="9.52"/>
    <s v="PAGAR $44.678.816 N.C Y N.D DESCUENTO DE INCENTIVO DE $4.799.386 FACT CB48712"/>
    <n v="41020371"/>
    <s v="DELEGADA"/>
    <m/>
    <m/>
  </r>
  <r>
    <s v="SC 9130"/>
    <s v="CARACOL TELEVISIÓN S.A"/>
    <s v="RADIO"/>
    <s v="BLU  RADIO NACIONAL  - LOCAL"/>
    <s v="REACTIVACION"/>
    <s v="MUNICIPIO DE MEDELLIN"/>
    <x v="0"/>
    <d v="2020-11-03T00:00:00"/>
    <d v="2020-11-26T00:00:00"/>
    <n v="24755112"/>
    <n v="1"/>
    <n v="24755112"/>
    <n v="4703471"/>
    <n v="29458583"/>
    <n v="32263040"/>
    <d v="2020-12-04T00:00:00"/>
    <n v="20201803"/>
    <s v="0603-20"/>
    <s v="CLAUDIA ACOSTA BOTERO"/>
    <n v="3174344565"/>
    <s v="CB-49125"/>
    <s v="DICIEMBRE"/>
    <n v="2020"/>
    <s v="JLONDOÑO"/>
    <s v="JLONDOÑO"/>
    <n v="16"/>
    <d v="2020-12-12T00:00:00"/>
    <m/>
    <s v="CERTIFICACION"/>
    <s v="PRESUPUESTADO"/>
    <s v="CEACOSTA@CARACOLTV.COM.CO"/>
    <s v="9.52"/>
    <s v="PAGAR $26.601.100 N.C Y N.D DESCUENTO INCENTIVO $2.857.483 FAT CB-49125"/>
    <n v="41020371"/>
    <s v="DELEGADA"/>
    <m/>
    <m/>
  </r>
  <r>
    <s v="SC 9350"/>
    <s v="CARACOL TELEVISIÓN S.A"/>
    <s v="RADIO"/>
    <s v="NOTICIAS CARACOL MEDIO DIA"/>
    <s v="REACTIVACION"/>
    <s v="MUNICIPIO DE MEDELLIN"/>
    <x v="0"/>
    <d v="2020-11-07T00:00:00"/>
    <d v="2020-11-07T00:00:00"/>
    <n v="4823000"/>
    <n v="2"/>
    <n v="9646000"/>
    <n v="1832740"/>
    <n v="11478740"/>
    <n v="12571516"/>
    <d v="2020-11-13T00:00:00"/>
    <n v="20201037"/>
    <s v="0603-20"/>
    <s v="CLAUDIA ACOSTA BOTERO"/>
    <n v="3174344565"/>
    <s v="CC342113"/>
    <s v="NOVIEMBRE"/>
    <n v="2020"/>
    <s v="JLONDOÑO"/>
    <s v="JLONDOÑO"/>
    <n v="16"/>
    <d v="2020-12-03T00:00:00"/>
    <m/>
    <s v="CERTIFICACION"/>
    <s v="PRESUPUESTADO"/>
    <s v="CEACOSTA@CARACOLTV.COM.CO"/>
    <s v="9.52"/>
    <m/>
    <n v="41020371"/>
    <s v="DELEGADA"/>
    <m/>
    <m/>
  </r>
  <r>
    <s v="SC 9383"/>
    <s v="CARACOL TELEVISIÓN S.A"/>
    <s v="RADIO"/>
    <s v="MAÑANAS BLU"/>
    <s v="REACTIVACION ECONOMICA MEDELLIN RESPONDE"/>
    <s v="MUNICIPIO DE MEDELLIN"/>
    <x v="2"/>
    <d v="2020-12-01T00:00:00"/>
    <d v="2020-12-02T00:00:00"/>
    <n v="178155"/>
    <n v="3"/>
    <n v="534465"/>
    <n v="101548"/>
    <n v="636013"/>
    <n v="696561"/>
    <d v="2020-12-04T00:00:00"/>
    <n v="20201803"/>
    <s v="0603-20"/>
    <s v="CLAUDIA ACOSTA BOTERO"/>
    <n v="3174344565"/>
    <s v="CB49677"/>
    <s v="DICIEMBRE"/>
    <n v="2020"/>
    <s v="JLONDOÑO"/>
    <s v="JLONDOÑO"/>
    <n v="32"/>
    <d v="2020-12-12T00:00:00"/>
    <m/>
    <s v="CERTIFICACION"/>
    <s v="PRESUPUESTADO"/>
    <s v="CEACOSTA@CARACOLTV.COM.CO"/>
    <s v="9.52"/>
    <s v="PAGAR $574.320 N.C Y N.D DESCUENTO INCENTIVO $61.693 FATC CB49677"/>
    <n v="41020371"/>
    <s v="DELEGADA"/>
    <m/>
    <m/>
  </r>
  <r>
    <s v="SC 9382"/>
    <s v="CARACOL TELEVISIÓN S.A"/>
    <s v="RADIO"/>
    <s v="MAÑANAS BLU"/>
    <s v="REACTIVACION ECONOMICA MEDELLIN RESPONDE"/>
    <s v="MUNICIPIO DE MEDELLIN"/>
    <x v="2"/>
    <d v="2020-11-19T00:00:00"/>
    <d v="2020-11-30T00:00:00"/>
    <n v="178155"/>
    <n v="5"/>
    <n v="890775"/>
    <n v="169247"/>
    <n v="1060022"/>
    <n v="1160936"/>
    <d v="2020-12-04T00:00:00"/>
    <n v="20201803"/>
    <s v="0603-20"/>
    <s v="CLAUDIA ACOSTA BOTERO"/>
    <n v="3174344565"/>
    <s v="CB-49126"/>
    <s v="DICIEMBRE"/>
    <n v="2020"/>
    <s v="JLONDOÑO"/>
    <s v="JLONDOÑO"/>
    <n v="32"/>
    <d v="2020-12-12T00:00:00"/>
    <m/>
    <s v="CERTIFICACION"/>
    <s v="PRESUPUESTADO"/>
    <s v="CEACOSTA@CARACOLTV.COM.CO"/>
    <s v="9.52"/>
    <s v="PAGAR $ 957.200 M.C Y N.D DESCUENTO INCENTIVOS $102.822 FACT CB-49126"/>
    <n v="41020371"/>
    <s v="DELEGADA"/>
    <m/>
    <m/>
  </r>
  <r>
    <s v="SC 9538"/>
    <s v="CARACOL TELEVISIÓN S.A"/>
    <s v="RADIO"/>
    <s v="BLU  RADIO NACIONAL  - LOCAL"/>
    <s v="HECHO EN MEDELLIN"/>
    <s v="MUNICIPIO DE MEDELLIN"/>
    <x v="0"/>
    <d v="2020-12-11T00:00:00"/>
    <d v="2020-12-30T00:00:00"/>
    <n v="35117964"/>
    <n v="1"/>
    <n v="35117964"/>
    <n v="6672413"/>
    <n v="41790377"/>
    <n v="45768821"/>
    <d v="2020-12-31T00:00:00"/>
    <n v="20202109"/>
    <s v="1260-20"/>
    <s v="CLAUDIA ACOSTA BOTERO"/>
    <n v="3174344565"/>
    <s v="CB49717"/>
    <s v="DICIEMBRE"/>
    <n v="2020"/>
    <s v="JLONDOÑO"/>
    <s v="JLONDOÑO"/>
    <n v="41"/>
    <d v="2021-06-16T00:00:00"/>
    <m/>
    <s v="CERTIFICACION"/>
    <s v="PRESUPUESTADO"/>
    <s v="CEACOSTA@CARACOLTV.COM.CO"/>
    <s v="9.52"/>
    <s v="PAGAR $37.736.710 N.C Y N.D DESCUENTO INCENTIVO $4.053.667 FACT CB49717"/>
    <n v="41020371"/>
    <s v="DELEGADA"/>
    <m/>
    <m/>
  </r>
  <r>
    <s v="SC 9591"/>
    <s v="CARACOL TELEVISIÓN S.A"/>
    <s v="RADIO"/>
    <s v="BREAK LOCAL NOTICIERO"/>
    <s v="GESTION DE LA VELOCIDAD CARRERA 64 C"/>
    <s v="MUNICIPIO DE MEDELLIN"/>
    <x v="1"/>
    <d v="2020-12-22T00:00:00"/>
    <d v="2020-12-30T00:00:00"/>
    <n v="133616"/>
    <n v="20"/>
    <n v="2672320"/>
    <n v="507741"/>
    <n v="3180061"/>
    <n v="3482803"/>
    <d v="2020-12-31T00:00:00"/>
    <n v="20202109"/>
    <s v="1260-20"/>
    <s v="CLAUDIA ACOSTA BOTERO"/>
    <n v="3174344565"/>
    <s v="CB49716"/>
    <s v="DICIEMBRE"/>
    <n v="2020"/>
    <s v="JLONDOÑO"/>
    <s v="JLONDOÑO"/>
    <m/>
    <d v="2021-06-16T00:00:00"/>
    <m/>
    <s v="CERTIFICACION"/>
    <s v="PRESUPUESTADO"/>
    <s v="CEACOSTA@CARACOLTV.COM.CO"/>
    <s v="9.52"/>
    <s v="PAGAR $2.871.595 N.C Y N.D DESCUENTO INCENTIVO $ 308.466 FACT CB49716"/>
    <n v="41020371"/>
    <s v="DELEGADA"/>
    <m/>
    <m/>
  </r>
  <r>
    <s v="SC 9156"/>
    <s v="CARDONA FLOREZ JHON JAIRO"/>
    <s v="RADIO"/>
    <s v="PUNTO DE ENCUENTRO CARFOZ"/>
    <s v="INSTITUCIONAL ALCALDÍA DE MEDELLIN"/>
    <s v="MUNICIPIO DE MEDELLIN"/>
    <x v="0"/>
    <d v="2020-10-16T00:00:00"/>
    <d v="2020-11-13T00:00:00"/>
    <n v="35000"/>
    <n v="20"/>
    <n v="700000"/>
    <n v="0"/>
    <n v="700000"/>
    <n v="766640"/>
    <d v="2020-11-20T00:00:00"/>
    <n v="20201649"/>
    <s v="1000-20"/>
    <s v="JOHN JAIRO CARDONA FLOREZ"/>
    <n v="3117863220"/>
    <s v="FT20204399"/>
    <s v="NOVIEMBRE"/>
    <n v="2020"/>
    <s v="SCASTANO"/>
    <s v="SCASTANO"/>
    <n v="11"/>
    <d v="2020-12-03T00:00:00"/>
    <m/>
    <s v="CERTIFICACION"/>
    <s v="PRESUPUESTADO"/>
    <s v="CARFOZCOMUNICADORES@YAHOO.COM"/>
    <s v="9.52"/>
    <m/>
    <n v="41020371"/>
    <s v="DELEGADA"/>
    <m/>
    <m/>
  </r>
  <r>
    <s v="SC 9414"/>
    <s v="CARDONA FLOREZ JHON JAIRO"/>
    <s v="RADIO"/>
    <s v="PUNTO DE ENCUENTRO CARFOZ"/>
    <s v="INSTITUCIONAL ALCALDÍA DE MEDELLIN"/>
    <s v="MUNICIPIO DE MEDELLIN"/>
    <x v="1"/>
    <d v="2020-11-30T00:00:00"/>
    <d v="2020-12-11T00:00:00"/>
    <n v="35000"/>
    <n v="20"/>
    <n v="700000"/>
    <n v="0"/>
    <n v="700000"/>
    <n v="766640"/>
    <d v="2020-12-14T00:00:00"/>
    <n v="20202110"/>
    <s v="1000-20"/>
    <s v="JOHN JAIRO CARDONA FLOREZ"/>
    <n v="3117863220"/>
    <s v="FT20205057"/>
    <s v="DICIEMBRE"/>
    <n v="2020"/>
    <s v="JLONDOÑO"/>
    <s v="JLONDOÑO"/>
    <n v="33"/>
    <d v="2020-12-12T00:00:00"/>
    <m/>
    <s v="CERTIFICACION"/>
    <s v="PRESUPUESTADO"/>
    <s v="CARFOZCOMUNICADORES@YAHOO.COM"/>
    <s v="9.52"/>
    <m/>
    <n v="41020371"/>
    <s v="DELEGADA"/>
    <m/>
    <m/>
  </r>
  <r>
    <s v="SC 9299"/>
    <s v="CATAÑO VILLA JUAN BAUTISTA"/>
    <s v="RADIO"/>
    <s v="NOTICIERO LA HORA"/>
    <s v="INSTITUCIONAL ALCALDÍA DE MEDELLIN"/>
    <s v="MUNICIPIO DE MEDELLIN"/>
    <x v="0"/>
    <d v="2020-10-30T00:00:00"/>
    <d v="2020-11-20T00:00:00"/>
    <n v="27273"/>
    <n v="44"/>
    <n v="1200000"/>
    <n v="0"/>
    <n v="1200000"/>
    <n v="1314240"/>
    <d v="2020-12-04T00:00:00"/>
    <n v="20201744"/>
    <s v="1052-20"/>
    <s v="JUAN B CATAÑO"/>
    <n v="3207235824"/>
    <s v="FT20204687"/>
    <s v="NOVIEMBRE"/>
    <n v="2020"/>
    <s v="SCASTANO"/>
    <s v="SCASTANO"/>
    <n v="11"/>
    <d v="2020-12-03T00:00:00"/>
    <m/>
    <s v="CERTIFICACION"/>
    <s v="PRESUPUESTADO"/>
    <s v="NOTIHORA@HOTMAIL.COM"/>
    <s v="9.52"/>
    <m/>
    <n v="41020371"/>
    <s v="DELEGADA"/>
    <m/>
    <m/>
  </r>
  <r>
    <s v="SC 9418"/>
    <s v="CATAÑO VILLA JUAN BAUTISTA"/>
    <s v="RADIO"/>
    <s v="NOTICIERO LA HORA"/>
    <s v="INSTITUCIONAL ALCALDÍA DE MEDELLIN"/>
    <s v="MUNICIPIO DE MEDELLIN"/>
    <x v="1"/>
    <d v="2020-11-30T00:00:00"/>
    <d v="2020-12-11T00:00:00"/>
    <n v="27273"/>
    <n v="44"/>
    <n v="1200000"/>
    <n v="0"/>
    <n v="1200000"/>
    <n v="1314240"/>
    <d v="2020-12-14T00:00:00"/>
    <n v="20201744"/>
    <s v="1052-20"/>
    <s v="JUAN B CATAÑO"/>
    <n v="3207235824"/>
    <s v="FT20205267"/>
    <s v="DICIEMBRE"/>
    <n v="2020"/>
    <s v="JLONDOÑO"/>
    <s v="JLONDOÑO"/>
    <n v="33"/>
    <d v="2020-12-12T00:00:00"/>
    <m/>
    <s v="CERTIFICACION"/>
    <s v="PRESUPUESTADO"/>
    <s v="NOTIHORA@HOTMAIL.COM"/>
    <s v="9.52"/>
    <m/>
    <n v="41020371"/>
    <s v="DELEGADA"/>
    <m/>
    <m/>
  </r>
  <r>
    <s v="SC 9236"/>
    <s v="COMERCIALIZADORA MUNERA EASTMAN RADIO S.A"/>
    <s v="RADIO"/>
    <s v="DIFERENTES PROGRAMAS EN MUNERA EASTMAN RADIO"/>
    <s v="INSTITUCIONAL ALCALDÍA DE MEDELLIN"/>
    <s v="MUNICIPIO DE MEDELLIN"/>
    <x v="0"/>
    <d v="2020-10-16T00:00:00"/>
    <d v="2020-11-14T00:00:00"/>
    <n v="9000000"/>
    <n v="1"/>
    <n v="9000000"/>
    <n v="1710000"/>
    <n v="10710000"/>
    <n v="11729592"/>
    <d v="2020-11-20T00:00:00"/>
    <n v="20201203"/>
    <s v="0705-20"/>
    <s v="LEON MACHADO SANTA MARÍA"/>
    <n v="3173753895"/>
    <s v="FE-50"/>
    <s v="NOVIEMBRE"/>
    <n v="2020"/>
    <s v="JLONDOÑO"/>
    <s v="JLONDOÑO"/>
    <n v="11"/>
    <d v="2020-12-03T00:00:00"/>
    <m/>
    <s v="CERTIFICACION"/>
    <s v="PRESUPUESTADO"/>
    <s v="VENTAS@RADIOMUNERA.COM"/>
    <s v="9.52"/>
    <m/>
    <n v="41020371"/>
    <s v="DELEGADA"/>
    <m/>
    <m/>
  </r>
  <r>
    <s v="SC 9535"/>
    <s v="COMERCIALIZADORA MUNERA EASTMAN RADIO S.A"/>
    <s v="RADIO"/>
    <s v="DIFERENTES PROGRAMAS EN MUNERA EASTMAN RADIO"/>
    <s v="INSTITUCIONAL ALCALDÍA DE MEDELLIN"/>
    <s v="MUNICIPIO DE MEDELLIN"/>
    <x v="1"/>
    <d v="2020-11-30T00:00:00"/>
    <d v="2020-12-27T00:00:00"/>
    <n v="9000000"/>
    <n v="1"/>
    <n v="9000000"/>
    <n v="1710000"/>
    <n v="10710000"/>
    <n v="11729592"/>
    <d v="2020-12-28T00:00:00"/>
    <n v="20202037"/>
    <s v="0705-20"/>
    <s v="LEON MACHADO SANTA MARÍA"/>
    <n v="3173753895"/>
    <s v="FE-70"/>
    <s v="DICIEMBRE"/>
    <n v="2020"/>
    <s v="JLONDOÑO"/>
    <s v="JLONDOÑO"/>
    <n v="33"/>
    <d v="2021-06-16T00:00:00"/>
    <m/>
    <s v="CERTIFICACION"/>
    <s v="PRESUPUESTADO"/>
    <s v="VENTAS@RADIOMUNERA.COM"/>
    <s v="9.52"/>
    <m/>
    <n v="41020371"/>
    <s v="DELEGADA"/>
    <m/>
    <m/>
  </r>
  <r>
    <s v="SC 9222"/>
    <s v="CORPORACION EDUCATIVA Y CULTURAL RED INFORMATIVA DE COLOMBIA"/>
    <s v="RADIO"/>
    <s v="DESPIERTA ANTIOQUIA"/>
    <s v="INSTITUCIONAL ALCALDÍA DE MEDELLIN"/>
    <s v="MUNICIPIO DE MEDELLIN"/>
    <x v="0"/>
    <d v="2020-10-19T00:00:00"/>
    <d v="2020-11-13T00:00:00"/>
    <n v="65421"/>
    <n v="107"/>
    <n v="7000000"/>
    <n v="0"/>
    <n v="7000000"/>
    <n v="7666400"/>
    <d v="2020-11-20T00:00:00"/>
    <n v="20201771"/>
    <s v="0740-20"/>
    <s v="LEIDY DIANA POSADA"/>
    <n v="3152845076"/>
    <s v="FECE5"/>
    <s v="DICIEMBRE"/>
    <n v="2020"/>
    <s v="LRUIZ"/>
    <s v="LRUIZ"/>
    <n v="11"/>
    <d v="2020-12-12T00:00:00"/>
    <m/>
    <s v="CERTIFICACION"/>
    <s v="PRESUPUESTADO"/>
    <s v="CORPORACIONEDUCATIVALARED@HOTMAIL.COM"/>
    <s v="9.52"/>
    <m/>
    <n v="41020371"/>
    <s v="DELEGADA"/>
    <m/>
    <m/>
  </r>
  <r>
    <s v="SC 9438"/>
    <s v="CORPORACION EDUCATIVA Y CULTURAL RED INFORMATIVA DE COLOMBIA"/>
    <s v="RADIO"/>
    <s v="DESPIERTA ANTIOQUIA"/>
    <s v="INSTITUCIONAL ALCALDÍA DE MEDELLIN"/>
    <s v="MUNICIPIO DE MEDELLIN"/>
    <x v="1"/>
    <d v="2020-12-01T00:00:00"/>
    <d v="2020-12-18T00:00:00"/>
    <n v="65421"/>
    <n v="107"/>
    <n v="7000000"/>
    <n v="0"/>
    <n v="7000000"/>
    <n v="7666400"/>
    <d v="2020-12-21T00:00:00"/>
    <n v="20201969"/>
    <s v="1203-20"/>
    <s v="LEIDY DIANA POSADA"/>
    <n v="3152845076"/>
    <s v="FECE17"/>
    <s v="DICIEMBRE"/>
    <n v="2020"/>
    <s v="LRUIZ"/>
    <s v="LRUIZ"/>
    <n v="33"/>
    <d v="2020-12-12T00:00:00"/>
    <m/>
    <s v="CERTIFICACION"/>
    <s v="PRESUPUESTADO"/>
    <s v="CORPORACIONEDUCATIVALARED@HOTMAIL.COM"/>
    <s v="9.52"/>
    <m/>
    <n v="41020371"/>
    <s v="DELEGADA"/>
    <m/>
    <m/>
  </r>
  <r>
    <s v="SC 9315"/>
    <s v="CORPORACION EDUCATIVA Y CULTURAL SIMON BOLIVAR"/>
    <s v="RADIO"/>
    <s v="ZONA RADIO"/>
    <s v="FERIA DE FLORES MAICC"/>
    <s v="MUNICIPIO DE MEDELLIN"/>
    <x v="0"/>
    <d v="2020-10-30T00:00:00"/>
    <d v="2020-11-08T00:00:00"/>
    <n v="840336"/>
    <n v="1"/>
    <n v="840336"/>
    <n v="159664"/>
    <n v="1000000"/>
    <n v="1095200"/>
    <d v="2020-11-20T00:00:00"/>
    <n v="20201861"/>
    <s v="1129-20"/>
    <s v="MONICA MARIA VELEZ"/>
    <n v="3128503390"/>
    <n v="1128"/>
    <s v="NOVIEMBRE"/>
    <n v="2020"/>
    <s v="JLONDOÑO"/>
    <s v="JLONDOÑO"/>
    <n v="12"/>
    <d v="2021-06-16T00:00:00"/>
    <m/>
    <s v="CERTIFICACION"/>
    <s v="PRESUPUESTADO"/>
    <s v="EMISORA@CORPORACIONSIMONBOLIVAR.ORG"/>
    <s v="9.52"/>
    <m/>
    <n v="41020371"/>
    <s v="DELEGADA"/>
    <m/>
    <m/>
  </r>
  <r>
    <s v="SC 9178"/>
    <s v="CORPORACIÓN SANTA MARÍA DE LA PAZ"/>
    <s v="RADIO"/>
    <s v="EMISORA SANTA MARIA DE LA PAZ"/>
    <s v="INSTITUCIONAL ALCALDÍA DE MEDELLIN"/>
    <s v="MUNICIPIO DE MEDELLIN"/>
    <x v="0"/>
    <d v="2020-10-16T00:00:00"/>
    <d v="2020-11-13T00:00:00"/>
    <n v="38710"/>
    <n v="31"/>
    <n v="1200000"/>
    <n v="0"/>
    <n v="1200000"/>
    <n v="1314240"/>
    <d v="2020-11-20T00:00:00"/>
    <n v="20201249"/>
    <s v="0739-20"/>
    <s v="GLORIA PATRICIA MUÑOZ"/>
    <n v="3217053344"/>
    <n v="1615"/>
    <s v="JULIO"/>
    <n v="2021"/>
    <s v="CGALLEGO"/>
    <s v="JLONDOÑO"/>
    <n v="11"/>
    <m/>
    <m/>
    <s v="CERTIFICACION"/>
    <s v="PRESUPUESTADO"/>
    <s v="SANTAEMISORA@GMAIL.COM, GESTIONHUMANA@SANTAMARIADELAPAZ.ORG, CONTADOR@SANTAMARIADELAPAZ.ORG"/>
    <s v="9.52"/>
    <s v="CRP DEL AÑO PASADO - NUEVO CRP 0816-21"/>
    <n v="41020371"/>
    <s v="DELEGADA"/>
    <s v="FT20212832"/>
    <d v="2021-07-27T00:00:00"/>
  </r>
  <r>
    <s v="SC 9425"/>
    <s v="CORPORACIÓN SANTA MARÍA DE LA PAZ"/>
    <s v="RADIO"/>
    <s v="EMISORA SANTA MARIA DE LA PAZ"/>
    <s v="INSTITUCIONAL ALCALDÍA DE MEDELLIN"/>
    <s v="MUNICIPIO DE MEDELLIN"/>
    <x v="1"/>
    <d v="2020-11-30T00:00:00"/>
    <d v="2020-12-11T00:00:00"/>
    <n v="38710"/>
    <n v="31"/>
    <n v="1200000"/>
    <n v="0"/>
    <n v="1200000"/>
    <n v="1314240"/>
    <d v="2020-12-14T00:00:00"/>
    <n v="20201249"/>
    <s v="0739-20"/>
    <s v="GLORIA PATRICIA MUÑOZ"/>
    <n v="3217053344"/>
    <n v="1616"/>
    <s v="JULIO"/>
    <n v="2021"/>
    <s v="JLONDOÑO"/>
    <s v="JLONDOÑO"/>
    <n v="33"/>
    <m/>
    <m/>
    <s v="CERTIFICACION"/>
    <s v="PRESUPUESTADO"/>
    <s v="SANTAEMISORA@GMAIL.COM, GESTIONHUMANA@SANTAMARIADELAPAZ.ORG, CONTADOR@SANTAMARIADELAPAZ.ORG"/>
    <s v="9.52"/>
    <s v="CRP DEL AÑO PASADO - NUEVO CRP 0816-21"/>
    <n v="41020371"/>
    <s v="DELEGADA"/>
    <m/>
    <m/>
  </r>
  <r>
    <s v="SC 9298"/>
    <s v="CORTES RODRÍGUEZ DAGOBERTO"/>
    <s v="RADIO"/>
    <s v="DAGOBERTO EN EL TRANSPORTE"/>
    <s v="INSTITUCIONAL ALCALDÍA DE MEDELLIN"/>
    <s v="MUNICIPIO DE MEDELLIN"/>
    <x v="0"/>
    <d v="2020-10-31T00:00:00"/>
    <d v="2020-11-21T00:00:00"/>
    <n v="42143"/>
    <n v="14"/>
    <n v="590000"/>
    <n v="0"/>
    <n v="590000"/>
    <n v="646168"/>
    <d v="2020-12-04T00:00:00"/>
    <n v="20201780"/>
    <s v="1075-20"/>
    <s v="DAGOBERTO CORTES"/>
    <n v="3137310381"/>
    <s v="FT20204811"/>
    <s v="DICIEMBRE"/>
    <n v="2020"/>
    <s v="JLONDOÑO"/>
    <s v="JLONDOÑO"/>
    <n v="11"/>
    <d v="2020-12-12T00:00:00"/>
    <m/>
    <s v="CERTIFICACION"/>
    <s v="PRESUPUESTADO"/>
    <s v="DAGOCR6@HOTMAIL.COM"/>
    <s v="9.52"/>
    <m/>
    <n v="41020371"/>
    <s v="DELEGADA"/>
    <m/>
    <m/>
  </r>
  <r>
    <s v="SC 9456"/>
    <s v="CORTES RODRÍGUEZ DAGOBERTO"/>
    <s v="RADIO"/>
    <s v="DAGOBERTO EN EL TRANSPORTE"/>
    <s v="INSTITUCIONAL ALCALDÍA DE MEDELLIN"/>
    <s v="MUNICIPIO DE MEDELLIN"/>
    <x v="1"/>
    <d v="2020-12-05T00:00:00"/>
    <d v="2020-12-12T00:00:00"/>
    <n v="42143"/>
    <n v="14"/>
    <n v="590000"/>
    <n v="0"/>
    <n v="590000"/>
    <n v="646168"/>
    <d v="2020-12-14T00:00:00"/>
    <n v="20201780"/>
    <s v="1075-20"/>
    <s v="DAGOBERTO CORTES"/>
    <n v="3137310381"/>
    <s v="FT20205149"/>
    <s v="DICIEMBRE"/>
    <n v="2020"/>
    <s v="JLONDOÑO"/>
    <s v="JLONDOÑO"/>
    <n v="33"/>
    <d v="2020-12-12T00:00:00"/>
    <m/>
    <s v="CERTIFICACION"/>
    <s v="PRESUPUESTADO"/>
    <s v="DAGOCR6@HOTMAIL.COM"/>
    <s v="9.52"/>
    <m/>
    <n v="41020371"/>
    <s v="DELEGADA"/>
    <m/>
    <m/>
  </r>
  <r>
    <s v="SC 9153"/>
    <s v="ECHEVERRI UPEGUI HUMBERTO"/>
    <s v="RADIO"/>
    <s v="ACTUALIDAD EDUCATIVA"/>
    <s v="INSTITUCIONAL ALCALDÍA DE MEDELLIN"/>
    <s v="MUNICIPIO DE MEDELLIN"/>
    <x v="0"/>
    <d v="2020-10-16T00:00:00"/>
    <d v="2020-10-30T00:00:00"/>
    <n v="48000"/>
    <n v="11"/>
    <n v="528000"/>
    <n v="0"/>
    <n v="528000"/>
    <n v="578266"/>
    <d v="2020-11-20T00:00:00"/>
    <n v="20201645"/>
    <s v="0996-20"/>
    <s v="HUMBERTO ECHEVERRY UPEGUI"/>
    <n v="3135677932"/>
    <s v="FT20204292"/>
    <s v="NOVIEMBRE"/>
    <n v="2020"/>
    <s v="SCASTANO"/>
    <s v="SCASTANO"/>
    <n v="11"/>
    <d v="2020-12-03T00:00:00"/>
    <m/>
    <s v="CERTIFICACION"/>
    <s v="PRESUPUESTADO"/>
    <s v="ECHEVERRIUPEGUI8@YAHOO.COM"/>
    <s v="9.52"/>
    <m/>
    <n v="41020371"/>
    <s v="DELEGADA"/>
    <m/>
    <m/>
  </r>
  <r>
    <s v="SC 9154"/>
    <s v="ECHEVERRI UPEGUI HUMBERTO"/>
    <s v="RADIO"/>
    <s v="ACTUALIDAD EDUCATIVA"/>
    <s v="INSTITUCIONAL ALCALDÍA DE MEDELLIN"/>
    <s v="MUNICIPIO DE MEDELLIN"/>
    <x v="0"/>
    <d v="2020-11-02T00:00:00"/>
    <d v="2020-11-13T00:00:00"/>
    <n v="48000"/>
    <n v="14"/>
    <n v="672000"/>
    <n v="0"/>
    <n v="672000"/>
    <n v="735974"/>
    <d v="2020-11-20T00:00:00"/>
    <n v="20201645"/>
    <s v="0996-20"/>
    <s v="HUMBERTO ECHEVERRY UPEGUI"/>
    <n v="3135677932"/>
    <s v="FT20204293"/>
    <s v="NOVIEMBRE"/>
    <n v="2020"/>
    <s v="SCASTANO"/>
    <s v="SCASTANO"/>
    <n v="11"/>
    <d v="2020-12-03T00:00:00"/>
    <m/>
    <s v="CERTIFICACION"/>
    <s v="PRESUPUESTADO"/>
    <s v="ECHEVERRIUPEGUI8@YAHOO.COM"/>
    <s v="9.52"/>
    <m/>
    <n v="41020371"/>
    <s v="DELEGADA"/>
    <m/>
    <m/>
  </r>
  <r>
    <s v="SC 9412"/>
    <s v="ECHEVERRI UPEGUI HUMBERTO"/>
    <s v="RADIO"/>
    <s v="ACTUALIDAD EDUCATIVA"/>
    <s v="INSTITUCIONAL ALCALDÍA DE MEDELLIN"/>
    <s v="MUNICIPIO DE MEDELLIN"/>
    <x v="1"/>
    <d v="2020-11-30T00:00:00"/>
    <d v="2020-12-11T00:00:00"/>
    <n v="48000"/>
    <n v="25"/>
    <n v="1200000"/>
    <n v="0"/>
    <n v="1200000"/>
    <n v="1314240"/>
    <d v="2020-12-14T00:00:00"/>
    <n v="20201645"/>
    <s v="0996-20"/>
    <s v="HUMBERTO ECHEVERRY UPEGUI"/>
    <n v="3135677932"/>
    <s v="FT20205144"/>
    <s v="DICIEMBRE"/>
    <n v="2020"/>
    <s v="JLONDOÑO"/>
    <s v="JLONDOÑO"/>
    <n v="33"/>
    <d v="2020-12-12T00:00:00"/>
    <m/>
    <s v="CERTIFICACION"/>
    <s v="PRESUPUESTADO"/>
    <s v="ECHEVERRIUPEGUI8@YAHOO.COM"/>
    <s v="9.52"/>
    <m/>
    <n v="41020371"/>
    <s v="DELEGADA"/>
    <m/>
    <m/>
  </r>
  <r>
    <s v="SC 9159"/>
    <s v="ENCABINADOS ESTUDIO S.A.S"/>
    <s v="RADIO"/>
    <s v="PROGRAMACION HABITUAL ONDAS DE LA MONTAÑA"/>
    <s v="INSTITUCIONAL ALCALDÍA DE MEDELLIN"/>
    <s v="MUNICIPIO DE MEDELLIN"/>
    <x v="0"/>
    <d v="2020-10-16T00:00:00"/>
    <d v="2020-11-13T00:00:00"/>
    <n v="60000"/>
    <n v="20"/>
    <n v="1200000"/>
    <n v="0"/>
    <n v="1200000"/>
    <n v="1314240"/>
    <d v="2020-11-20T00:00:00"/>
    <n v="20201581"/>
    <s v="0537-20"/>
    <s v="MARCO ANTONIO HOYOS"/>
    <n v="5839109"/>
    <n v="9"/>
    <s v="DICIEMBRE"/>
    <n v="2020"/>
    <s v="JLONDOÑO"/>
    <s v="JLONDOÑO"/>
    <n v="11"/>
    <d v="2020-12-12T00:00:00"/>
    <m/>
    <s v="CERTIFICACION"/>
    <s v="PRESUPUESTADO"/>
    <s v="SECRETARIA@ONDASDELAMONTANA.NET, ADMINISTRACION@1350RADIO.COM"/>
    <s v="9.52"/>
    <m/>
    <n v="41020371"/>
    <s v="DELEGADA"/>
    <m/>
    <m/>
  </r>
  <r>
    <s v="SC 9415"/>
    <s v="ENCABINADOS ESTUDIO S.A.S"/>
    <s v="RADIO"/>
    <s v="PROGRAMACION HABITUAL ONDAS DE LA MONTAÑA"/>
    <s v="INSTITUCIONAL ALCALDÍA DE MEDELLIN"/>
    <s v="MUNICIPIO DE MEDELLIN"/>
    <x v="1"/>
    <d v="2020-11-30T00:00:00"/>
    <d v="2020-12-11T00:00:00"/>
    <n v="60000"/>
    <n v="20"/>
    <n v="1200000"/>
    <n v="0"/>
    <n v="1200000"/>
    <n v="1314240"/>
    <d v="2020-12-14T00:00:00"/>
    <n v="20201792"/>
    <s v="0537-20"/>
    <s v="MARCO ANTONIO HOYOS"/>
    <n v="5839109"/>
    <n v="14"/>
    <s v="DICIEMBRE"/>
    <n v="2020"/>
    <s v="JLONDOÑO"/>
    <s v="JLONDOÑO"/>
    <n v="33"/>
    <d v="2020-12-12T00:00:00"/>
    <m/>
    <s v="CERTIFICACION"/>
    <s v="PRESUPUESTADO"/>
    <s v="SECRETARIA@ONDASDELAMONTANA.NET, ADMINISTRACION@1350RADIO.COM"/>
    <s v="9.52"/>
    <m/>
    <n v="41020371"/>
    <s v="DELEGADA"/>
    <m/>
    <m/>
  </r>
  <r>
    <s v="SC 9160"/>
    <s v="ESPINOSA GUTIÉRREZ DENSY OSWALDO"/>
    <s v="RADIO"/>
    <s v="HECHOS DE LA SEMANA"/>
    <s v="INSTITUCIONAL ALCALDÍA DE MEDELLIN"/>
    <s v="MUNICIPIO DE MEDELLIN"/>
    <x v="0"/>
    <d v="2020-10-16T00:00:00"/>
    <d v="2020-11-13T00:00:00"/>
    <n v="44444"/>
    <n v="27"/>
    <n v="1200000"/>
    <n v="0"/>
    <n v="1200000"/>
    <n v="1314240"/>
    <d v="2020-11-20T00:00:00"/>
    <n v="20201646"/>
    <s v="0997-20"/>
    <s v="DENSY OSWALDO ESPINOSA GUTIERREZ"/>
    <n v="3146078981"/>
    <s v="FT20204418"/>
    <s v="NOVIEMBRE"/>
    <n v="2020"/>
    <s v="SCASTANO"/>
    <s v="SCASTANO"/>
    <n v="11"/>
    <d v="2020-12-03T00:00:00"/>
    <m/>
    <s v="CERTIFICACION"/>
    <s v="PRESUPUESTADO"/>
    <s v="DOESPIGU@GMAIL.COM"/>
    <s v="9.52"/>
    <m/>
    <n v="41020371"/>
    <s v="DELEGADA"/>
    <m/>
    <m/>
  </r>
  <r>
    <s v="SC 9416"/>
    <s v="ESPINOSA GUTIÉRREZ DENSY OSWALDO"/>
    <s v="RADIO"/>
    <s v="HECHOS DE LA SEMANA"/>
    <s v="INSTITUCIONAL ALCALDÍA DE MEDELLIN"/>
    <s v="MUNICIPIO DE MEDELLIN"/>
    <x v="1"/>
    <d v="2020-11-30T00:00:00"/>
    <d v="2020-12-11T00:00:00"/>
    <n v="44444"/>
    <n v="27"/>
    <n v="1200000"/>
    <n v="0"/>
    <n v="1200000"/>
    <n v="1314240"/>
    <d v="2020-12-14T00:00:00"/>
    <n v="20201646"/>
    <s v="0997-20"/>
    <s v="DENSY OSWALDO ESPINOSA GUTIERREZ"/>
    <n v="3146078981"/>
    <s v="FT20205240"/>
    <s v="DICIEMBRE"/>
    <n v="2020"/>
    <s v="JLONDOÑO"/>
    <s v="JLONDOÑO"/>
    <n v="33"/>
    <d v="2020-12-12T00:00:00"/>
    <m/>
    <s v="CERTIFICACION"/>
    <s v="PRESUPUESTADO"/>
    <s v="DOESPIGU@GMAIL.COM"/>
    <s v="9.52"/>
    <m/>
    <n v="41020371"/>
    <s v="DELEGADA"/>
    <m/>
    <m/>
  </r>
  <r>
    <s v="SC 9113"/>
    <s v="ESTRELLA GRUPO EMPRESARIAL S.A."/>
    <s v="RADIO"/>
    <s v="PROGRAMACION MUSICAL"/>
    <s v="REACTIVACION"/>
    <s v="MUNICIPIO DE MEDELLIN"/>
    <x v="0"/>
    <d v="2020-10-15T00:00:00"/>
    <d v="2020-10-31T00:00:00"/>
    <n v="35020"/>
    <n v="51"/>
    <n v="1786020"/>
    <n v="339344"/>
    <n v="2125364"/>
    <n v="2327699"/>
    <d v="2020-11-20T00:00:00"/>
    <n v="20201600"/>
    <s v="0964-20"/>
    <s v="AURA CAMACHO"/>
    <n v="3014867221"/>
    <s v="SS581"/>
    <s v="NOVIEMBRE"/>
    <n v="2020"/>
    <s v="JLONDOÑO"/>
    <s v="JLONDOÑO"/>
    <n v="16"/>
    <d v="2020-12-03T00:00:00"/>
    <m/>
    <s v="CERTIFICACION"/>
    <s v="PRESUPUESTADO"/>
    <s v="TATIANAGIL@ESTRELLA.COM.CO,AURACAMACHO@ESTRELLA.COM.CO"/>
    <s v="9.52"/>
    <s v="PAGAR $1.912.828 N.C Y N.D DESCUENTO INCENTIVO $212.536 FACT SS581"/>
    <n v="41020371"/>
    <s v="DELEGADA"/>
    <m/>
    <m/>
  </r>
  <r>
    <s v="SC 9133"/>
    <s v="ESTRELLA GRUPO EMPRESARIAL S.A."/>
    <s v="RADIO"/>
    <s v="PROGRAMACION MUSICAL"/>
    <s v="REACTIVACION"/>
    <s v="MUNICIPIO DE MEDELLIN"/>
    <x v="0"/>
    <d v="2020-11-01T00:00:00"/>
    <d v="2020-11-15T00:00:00"/>
    <n v="35020"/>
    <n v="45"/>
    <n v="1575900"/>
    <n v="299421"/>
    <n v="1875321"/>
    <n v="2053852"/>
    <d v="2020-11-20T00:00:00"/>
    <n v="20201600"/>
    <s v="0964-20"/>
    <s v="AURA CAMACHO"/>
    <n v="3014867221"/>
    <s v="SS659"/>
    <s v="NOVIEMBRE"/>
    <n v="2020"/>
    <s v="JLONDOÑO"/>
    <s v="JLONDOÑO"/>
    <n v="16"/>
    <d v="2020-12-03T00:00:00"/>
    <m/>
    <s v="CERTIFICACION"/>
    <s v="PRESUPUESTADO"/>
    <s v="TATIANAGIL@ESTRELLA.COM.CO,AURACAMACHO@ESTRELLA.COM.CO"/>
    <s v="9.52"/>
    <s v="pagar $1.687.789 n.c y n.d descuento incentivo $187.532 fact SS659"/>
    <n v="41020371"/>
    <s v="DELEGADA"/>
    <m/>
    <m/>
  </r>
  <r>
    <s v="SC 9192"/>
    <s v="ESTRELLA GRUPO EMPRESARIAL S.A."/>
    <s v="RADIO"/>
    <s v="PROGRAMACION MUSICAL"/>
    <s v="FERIA DE FLORES"/>
    <s v="MUNICIPIO DE MEDELLIN"/>
    <x v="0"/>
    <d v="2020-11-01T00:00:00"/>
    <d v="2020-11-08T00:00:00"/>
    <n v="46750"/>
    <n v="40"/>
    <n v="1870000"/>
    <n v="355300"/>
    <n v="2225300"/>
    <n v="2437149"/>
    <d v="2020-11-20T00:00:00"/>
    <n v="20201600"/>
    <s v="0964-20"/>
    <s v="AURA CAMACHO"/>
    <n v="3014867221"/>
    <s v="SS579"/>
    <s v="NOVIEMBRE"/>
    <n v="2020"/>
    <s v="JLONDOÑO"/>
    <s v="JLONDOÑO"/>
    <n v="7"/>
    <d v="2020-12-03T00:00:00"/>
    <m/>
    <s v="CERTIFICACION"/>
    <s v="PRESUPUESTADO"/>
    <s v="TATIANAGIL@ESTRELLA.COM.CO,AURACAMACHO@ESTRELLA.COM.CO"/>
    <s v="9.52"/>
    <s v="pagar $2.002.770 n.c y n.d descuento incentivo $222.530 fact SS579"/>
    <n v="41020371"/>
    <s v="DELEGADA"/>
    <m/>
    <m/>
  </r>
  <r>
    <s v="SC 9191"/>
    <s v="ESTRELLA GRUPO EMPRESARIAL S.A."/>
    <s v="RADIO"/>
    <s v="PROGRAMACION MUSICAL"/>
    <s v="FERIA DE FLORES"/>
    <s v="MUNICIPIO DE MEDELLIN"/>
    <x v="0"/>
    <d v="2020-10-21T00:00:00"/>
    <d v="2020-10-31T00:00:00"/>
    <n v="46750"/>
    <n v="56"/>
    <n v="2618000"/>
    <n v="497420"/>
    <n v="3115420"/>
    <n v="3412008"/>
    <d v="2020-11-20T00:00:00"/>
    <n v="20201600"/>
    <s v="0964-20"/>
    <s v="AURA CAMACHO"/>
    <n v="3014867221"/>
    <s v="SS580"/>
    <s v="NOVIEMBRE"/>
    <n v="2020"/>
    <s v="JLONDOÑO"/>
    <s v="JLONDOÑO"/>
    <n v="7"/>
    <d v="2020-12-03T00:00:00"/>
    <m/>
    <s v="CERTIFICACION"/>
    <s v="PRESUPUESTADO"/>
    <s v="TATIANAGIL@ESTRELLA.COM.CO,AURACAMACHO@ESTRELLA.COM.CO"/>
    <s v="9.52"/>
    <s v="PAGAR $2.803.878 N.C Y N.D DESCUENTO INCENTIVO $311.542 FACT SS580"/>
    <n v="41020371"/>
    <s v="DELEGADA"/>
    <m/>
    <m/>
  </r>
  <r>
    <s v="SC 9295"/>
    <s v="ESTRELLA GRUPO EMPRESARIAL S.A."/>
    <s v="RADIO"/>
    <s v="PROGRAMACION MUSICAL"/>
    <s v="FERIA DE FLORES"/>
    <s v="MUNICIPIO DE MEDELLIN"/>
    <x v="0"/>
    <d v="2020-11-02T00:00:00"/>
    <d v="2020-11-07T00:00:00"/>
    <n v="43790"/>
    <n v="12"/>
    <n v="525480"/>
    <n v="99841"/>
    <n v="625321"/>
    <n v="684852"/>
    <d v="2020-11-20T00:00:00"/>
    <n v="20201600"/>
    <s v="0964-20"/>
    <s v="AURA CAMACHO"/>
    <n v="3014867221"/>
    <s v="SS582"/>
    <s v="NOVIEMBRE"/>
    <n v="2020"/>
    <s v="JLONDOÑO"/>
    <s v="JLONDOÑO"/>
    <n v="7"/>
    <d v="2020-12-03T00:00:00"/>
    <m/>
    <s v="CERTIFICACION"/>
    <s v="PRESUPUESTADO"/>
    <s v="TATIANAGIL@ESTRELLA.COM.CO,AURACAMACHO@ESTRELLA.COM.CO"/>
    <s v="9.52"/>
    <s v="PAGAR $562.789 N. Y N.D DESCUENTO INCENTIVO $62.532 FACT SS582"/>
    <n v="41020371"/>
    <s v="DELEGADA"/>
    <m/>
    <m/>
  </r>
  <r>
    <s v="SC 9576"/>
    <s v="ESTRELLA GRUPO EMPRESARIAL S.A."/>
    <s v="RADIO"/>
    <s v="PROGRAMACION MUSICAL"/>
    <s v="AUTOCUIDADO"/>
    <s v="MUNICIPIO DE MEDELLIN"/>
    <x v="3"/>
    <d v="2020-12-24T00:00:00"/>
    <d v="2020-12-31T00:00:00"/>
    <n v="58490"/>
    <n v="24"/>
    <n v="1403760"/>
    <n v="266714"/>
    <n v="1670474"/>
    <n v="1829503"/>
    <d v="2020-12-31T00:00:00"/>
    <n v="20202034"/>
    <s v="0964-20"/>
    <s v="AURA CAMACHO"/>
    <n v="3014867221"/>
    <s v="SS1017"/>
    <s v="DICIEMBRE"/>
    <n v="2020"/>
    <s v="JLONDOÑO"/>
    <s v="JLONDOÑO"/>
    <m/>
    <m/>
    <m/>
    <s v="CERTIFICACION"/>
    <s v="PRESUPUESTADO"/>
    <s v="TATIANAGIL@ESTRELLA.COM.CO,AURACAMACHO@ESTRELLA.COM.CO"/>
    <s v="9.52"/>
    <s v="PAGAR $1.503.427 N.C Y N.D DESCUENTO INCENTIVO $ 167.047 FACT SS1017"/>
    <n v="41020371"/>
    <s v="DELEGADA"/>
    <m/>
    <m/>
  </r>
  <r>
    <s v="SC 9341"/>
    <s v="FUNDACION DISCAPACIDAD EN ACCION FUNDIACCION"/>
    <s v="RADIO"/>
    <s v="MAGAZIN DOMINICAL"/>
    <s v="INSTITUCIONAL ALCALDÍA DE MEDELLIN"/>
    <s v="MUNICIPIO DE MEDELLIN"/>
    <x v="0"/>
    <d v="2020-11-08T00:00:00"/>
    <d v="2020-11-29T00:00:00"/>
    <n v="29500"/>
    <n v="15"/>
    <n v="442500"/>
    <n v="0"/>
    <n v="442500"/>
    <n v="484626"/>
    <d v="2020-12-04T00:00:00"/>
    <n v="20201860"/>
    <s v="1128-20"/>
    <s v="ORLANDO JARAMILLO"/>
    <n v="3147154810"/>
    <s v="FD-2"/>
    <s v="DICIEMBRE"/>
    <n v="2020"/>
    <s v="JLONDOÑO"/>
    <s v="JLONDOÑO"/>
    <n v="11"/>
    <d v="2020-12-12T00:00:00"/>
    <m/>
    <s v="CERTIFICACION"/>
    <s v="PRESUPUESTADO"/>
    <s v="ORLANDINJARA@YAHOO.ES"/>
    <s v="9.52"/>
    <m/>
    <n v="41020371"/>
    <s v="DELEGADA"/>
    <m/>
    <m/>
  </r>
  <r>
    <s v="SC 9483"/>
    <s v="FUNDACION DISCAPACIDAD EN ACCION FUNDIACCION"/>
    <s v="RADIO"/>
    <s v="MAGAZIN DOMINICAL"/>
    <s v="INSTITUCIONAL ALCALDÍA DE MEDELLIN"/>
    <s v="MUNICIPIO DE MEDELLIN"/>
    <x v="1"/>
    <d v="2020-12-06T00:00:00"/>
    <d v="2020-12-13T00:00:00"/>
    <n v="590000"/>
    <n v="1"/>
    <n v="590000"/>
    <n v="0"/>
    <n v="590000"/>
    <n v="646168"/>
    <d v="2020-12-14T00:00:00"/>
    <n v="20201860"/>
    <s v="1128-20"/>
    <s v="ORLANDO JARAMILLO"/>
    <n v="3147154810"/>
    <s v="FD-3"/>
    <s v="DICIEMBRE"/>
    <n v="2020"/>
    <s v="JLONDOÑO"/>
    <s v="JLONDOÑO"/>
    <n v="33"/>
    <d v="2020-12-12T00:00:00"/>
    <m/>
    <s v="CERTIFICACION"/>
    <s v="PRESUPUESTADO"/>
    <s v="ORLANDINJARA@YAHOO.ES"/>
    <s v="9.52"/>
    <m/>
    <n v="41020371"/>
    <s v="DELEGADA"/>
    <m/>
    <m/>
  </r>
  <r>
    <s v="SC 9169"/>
    <s v="GARCES GIRALDO SALVADOR DALI"/>
    <s v="RADIO"/>
    <s v="QUE ESTA PASANDO AQUI"/>
    <s v="INSTITUCIONAL ALCALDÍA DE MEDELLIN"/>
    <s v="MUNICIPIO DE MEDELLIN"/>
    <x v="0"/>
    <d v="2020-10-16T00:00:00"/>
    <d v="2020-11-13T00:00:00"/>
    <n v="40000"/>
    <n v="30"/>
    <n v="1200000"/>
    <n v="0"/>
    <n v="1200000"/>
    <n v="1314240"/>
    <d v="2020-11-20T00:00:00"/>
    <n v="20201350"/>
    <s v="0812-20"/>
    <s v="SALVADOR DALI GARCES GIRALDO"/>
    <n v="3218166541"/>
    <s v="FT20204411"/>
    <s v="NOVIEMBRE"/>
    <n v="2020"/>
    <s v="SCASTANO"/>
    <s v="SCASTANO"/>
    <n v="11"/>
    <d v="2020-12-03T00:00:00"/>
    <m/>
    <s v="CERTIFICACION"/>
    <s v="PRESUPUESTADO"/>
    <s v="CONSALVADORDALI@GMAIL.COM"/>
    <s v="9.52"/>
    <m/>
    <n v="41020371"/>
    <s v="DELEGADA"/>
    <m/>
    <m/>
  </r>
  <r>
    <s v="SC 9423"/>
    <s v="GARCES GIRALDO SALVADOR DALI"/>
    <s v="RADIO"/>
    <s v="QUE ESTA PASANDO AQUI"/>
    <s v="INSTITUCIONAL ALCALDÍA DE MEDELLIN"/>
    <s v="MUNICIPIO DE MEDELLIN"/>
    <x v="1"/>
    <d v="2020-11-30T00:00:00"/>
    <d v="2020-12-11T00:00:00"/>
    <n v="40000"/>
    <n v="30"/>
    <n v="1200000"/>
    <n v="0"/>
    <n v="1200000"/>
    <n v="1314240"/>
    <d v="2020-12-14T00:00:00"/>
    <n v="20201350"/>
    <s v="0812-20"/>
    <s v="SALVADOR DALI GARCES GIRALDO"/>
    <n v="3218166541"/>
    <s v="FT20205162"/>
    <s v="DICIEMBRE"/>
    <n v="2020"/>
    <s v="JLONDOÑO"/>
    <s v="JLONDOÑO"/>
    <n v="33"/>
    <d v="2020-12-12T00:00:00"/>
    <m/>
    <s v="CERTIFICACION"/>
    <s v="PRESUPUESTADO"/>
    <s v="CONSALVADORDALI@GMAIL.COM"/>
    <s v="9.52"/>
    <m/>
    <n v="41020371"/>
    <s v="DELEGADA"/>
    <m/>
    <m/>
  </r>
  <r>
    <s v="SC 9168"/>
    <s v="GARCIA HOLGUIN JORGE ALBERTO"/>
    <s v="RADIO"/>
    <s v="AGENDA DEPORTIVA"/>
    <s v="INSTITUCIONAL ALCALDÍA DE MEDELLIN"/>
    <s v="MUNICIPIO DE MEDELLIN"/>
    <x v="0"/>
    <d v="2020-10-16T00:00:00"/>
    <d v="2020-11-13T00:00:00"/>
    <n v="50000"/>
    <n v="24"/>
    <n v="1200000"/>
    <n v="0"/>
    <n v="1200000"/>
    <n v="1314240"/>
    <d v="2020-11-20T00:00:00"/>
    <n v="20201590"/>
    <s v="0965-20"/>
    <s v="JORGE GARCIA"/>
    <n v="3116414024"/>
    <s v="FT20204297"/>
    <s v="NOVIEMBRE"/>
    <n v="2020"/>
    <s v="SCASTANO"/>
    <s v="SCASTANO"/>
    <n v="11"/>
    <d v="2020-12-03T00:00:00"/>
    <m/>
    <s v="CERTIFICACION"/>
    <s v="PRESUPUESTADO"/>
    <s v="JORGEDEPORTES1965@GMAIL.COM"/>
    <s v="9.52"/>
    <m/>
    <n v="41020371"/>
    <s v="DELEGADA"/>
    <m/>
    <m/>
  </r>
  <r>
    <s v="SC 9422"/>
    <s v="GARCIA HOLGUIN JORGE ALBERTO"/>
    <s v="RADIO"/>
    <s v="AGENDA DEPORTIVA"/>
    <s v="INSTITUCIONAL ALCALDÍA DE MEDELLIN"/>
    <s v="MUNICIPIO DE MEDELLIN"/>
    <x v="1"/>
    <d v="2020-11-30T00:00:00"/>
    <d v="2020-12-11T00:00:00"/>
    <n v="50000"/>
    <n v="24"/>
    <n v="1200000"/>
    <n v="0"/>
    <n v="1200000"/>
    <n v="1314240"/>
    <d v="2020-12-14T00:00:00"/>
    <n v="20201758"/>
    <s v="0965-20"/>
    <s v="JORGE GARCIA"/>
    <n v="3116414024"/>
    <s v="FT20205047"/>
    <s v="DICIEMBRE"/>
    <n v="2020"/>
    <s v="JLONDOÑO"/>
    <s v="JLONDOÑO"/>
    <n v="33"/>
    <d v="2020-12-12T00:00:00"/>
    <m/>
    <s v="CERTIFICACION"/>
    <s v="PRESUPUESTADO"/>
    <s v="JORGEDEPORTES1965@GMAIL.COM"/>
    <s v="9.52"/>
    <m/>
    <n v="41020371"/>
    <s v="DELEGADA"/>
    <m/>
    <m/>
  </r>
  <r>
    <s v="SC 9301"/>
    <s v="GENTE PASIÓN Y FÚTBOL S.A.S"/>
    <s v="RADIO"/>
    <s v="GENTE PASION Y FUTBOL"/>
    <s v="INSTITUCIONAL ALCALDÍA DE MEDELLIN"/>
    <s v="MUNICIPIO DE MEDELLIN"/>
    <x v="0"/>
    <d v="2020-11-08T00:00:00"/>
    <d v="2020-11-29T00:00:00"/>
    <n v="300000"/>
    <n v="4"/>
    <n v="1200000"/>
    <n v="228000"/>
    <n v="1428000"/>
    <n v="1563946"/>
    <d v="2020-12-04T00:00:00"/>
    <n v="20201775"/>
    <s v="1072-20"/>
    <s v="MAURICIO GONZÁLEZ"/>
    <n v="3104263958"/>
    <s v="A-48"/>
    <s v="DICIEMBRE"/>
    <n v="2020"/>
    <s v="JLONDOÑO"/>
    <s v="JLONDOÑO"/>
    <n v="11"/>
    <d v="2020-12-12T00:00:00"/>
    <m/>
    <s v="CERTIFICACION"/>
    <s v="PRESUPUESTADO"/>
    <s v="GERENCIA@GENTEPASIONYFUTBOL.COM.CO"/>
    <s v="9.52"/>
    <m/>
    <n v="41020371"/>
    <s v="DELEGADA"/>
    <m/>
    <m/>
  </r>
  <r>
    <s v="SC 9546"/>
    <s v="GENTE PASIÓN Y FÚTBOL S.A.S"/>
    <s v="RADIO"/>
    <s v="GENTE PASION Y FUTBOL"/>
    <s v="INSTITUCIONAL ALCALDÍA DE MEDELLIN"/>
    <s v="MUNICIPIO DE MEDELLIN"/>
    <x v="1"/>
    <d v="2020-12-20T00:00:00"/>
    <d v="2020-12-27T00:00:00"/>
    <n v="300000"/>
    <n v="4"/>
    <n v="1200000"/>
    <n v="228000"/>
    <n v="1428000"/>
    <n v="1563946"/>
    <d v="2020-12-28T00:00:00"/>
    <n v="20202124"/>
    <s v="1072-20"/>
    <s v="MAURICIO GONZÁLEZ"/>
    <n v="3104263958"/>
    <s v="A-58"/>
    <s v="DICIEMBRE"/>
    <n v="2020"/>
    <s v="JLONDOÑO"/>
    <s v="JLONDOÑO"/>
    <n v="33"/>
    <d v="2021-06-16T00:00:00"/>
    <m/>
    <s v="CERTIFICACION"/>
    <s v="PRESUPUESTADO"/>
    <s v="GERENCIA@GENTEPASIONYFUTBOL.COM.CO"/>
    <s v="9.52"/>
    <m/>
    <n v="41020371"/>
    <s v="DELEGADA"/>
    <m/>
    <m/>
  </r>
  <r>
    <s v="SC 9198"/>
    <s v="GOMEZ BETANCUR DORIS DEL SOCORRO"/>
    <s v="RADIO"/>
    <s v="NOTAS Y NOTICIAS"/>
    <s v="INSTITUCIONAL ALCALDÍA DE MEDELLIN"/>
    <s v="MUNICIPIO DE MEDELLIN"/>
    <x v="0"/>
    <d v="2020-10-16T00:00:00"/>
    <d v="2020-10-30T00:00:00"/>
    <n v="50000"/>
    <n v="12"/>
    <n v="600000"/>
    <n v="0"/>
    <n v="600000"/>
    <n v="657120"/>
    <d v="2020-11-20T00:00:00"/>
    <n v="20201596"/>
    <s v="0540-20"/>
    <s v="DORIS GOMEZ"/>
    <n v="3113123355"/>
    <s v="FT20204750"/>
    <s v="DICIEMBRE"/>
    <n v="2020"/>
    <s v="JLONDOÑO"/>
    <s v="JLONDOÑO"/>
    <n v="11"/>
    <d v="2020-12-12T00:00:00"/>
    <m/>
    <s v="CERTIFICACION"/>
    <s v="PRESUPUESTADO"/>
    <s v="PROGRAMANOTASYNOTICIAS@GMAIL.COM"/>
    <s v="9.52"/>
    <m/>
    <n v="41020371"/>
    <s v="DELEGADA"/>
    <m/>
    <m/>
  </r>
  <r>
    <s v="SC 9270"/>
    <s v="GOMEZ BETANCUR DORIS DEL SOCORRO"/>
    <s v="RADIO"/>
    <s v="NOTAS Y NOTICIAS"/>
    <s v="INSTITUCIONAL ALCALDÍA DE MEDELLIN"/>
    <s v="MUNICIPIO DE MEDELLIN"/>
    <x v="0"/>
    <d v="2020-11-03T00:00:00"/>
    <d v="2020-11-13T00:00:00"/>
    <n v="50000"/>
    <n v="12"/>
    <n v="600000"/>
    <n v="0"/>
    <n v="600000"/>
    <n v="657120"/>
    <d v="2020-11-20T00:00:00"/>
    <n v="20201799"/>
    <s v="1080-20"/>
    <s v="DORIS GOMEZ"/>
    <n v="3113123355"/>
    <s v="FT20204751"/>
    <s v="DICIEMBRE"/>
    <n v="2020"/>
    <s v="JLONDOÑO"/>
    <s v="JLONDOÑO"/>
    <n v="11"/>
    <d v="2020-12-12T00:00:00"/>
    <m/>
    <s v="CERTIFICACION"/>
    <s v="PRESUPUESTADO"/>
    <s v="PROGRAMANOTASYNOTICIAS@GMAIL.COM"/>
    <s v="9.52"/>
    <m/>
    <n v="41020371"/>
    <s v="DELEGADA"/>
    <m/>
    <m/>
  </r>
  <r>
    <s v="SC 9431"/>
    <s v="GOMEZ BETANCUR DORIS DEL SOCORRO"/>
    <s v="RADIO"/>
    <s v="NOTAS Y NOTICIAS"/>
    <s v="INSTITUCIONAL ALCALDÍA DE MEDELLIN"/>
    <s v="MUNICIPIO DE MEDELLIN"/>
    <x v="1"/>
    <d v="2020-11-30T00:00:00"/>
    <d v="2020-12-11T00:00:00"/>
    <n v="50000"/>
    <n v="24"/>
    <n v="1200000"/>
    <n v="0"/>
    <n v="1200000"/>
    <n v="1314240"/>
    <d v="2020-12-11T00:00:00"/>
    <n v="20201799"/>
    <s v="1080-20"/>
    <s v="DORIS GOMEZ"/>
    <n v="3113123355"/>
    <s v="FT20205048"/>
    <s v="DICIEMBRE"/>
    <n v="2020"/>
    <s v="JLONDOÑO"/>
    <s v="JLONDOÑO"/>
    <n v="33"/>
    <d v="2020-12-12T00:00:00"/>
    <m/>
    <s v="CERTIFICACION"/>
    <s v="PRESUPUESTADO"/>
    <s v="PROGRAMANOTASYNOTICIAS@GMAIL.COM"/>
    <s v="9.52"/>
    <m/>
    <n v="41020371"/>
    <s v="DELEGADA"/>
    <m/>
    <m/>
  </r>
  <r>
    <s v="SC 9368"/>
    <s v="GOMEZ QUINTERO OCTAVIO DE JESUS"/>
    <s v="RADIO"/>
    <s v="HOMBRES DE RADIO"/>
    <s v="INSTITUCIONAL ALCALDÍA DE MEDELLIN"/>
    <s v="MUNICIPIO DE MEDELLIN"/>
    <x v="0"/>
    <d v="2020-11-11T00:00:00"/>
    <d v="2020-12-10T00:00:00"/>
    <n v="1200000"/>
    <n v="1"/>
    <n v="1200000"/>
    <n v="0"/>
    <n v="1200000"/>
    <n v="1314240"/>
    <d v="2020-12-11T00:00:00"/>
    <n v="20201899"/>
    <s v="1163-20"/>
    <s v="OCTAVIO GOMEZ"/>
    <n v="3146801070"/>
    <s v="FT20205013"/>
    <s v="DICIEMBRE"/>
    <n v="2020"/>
    <s v="JLONDOÑO"/>
    <s v="JLONDOÑO"/>
    <n v="11"/>
    <d v="2020-12-12T00:00:00"/>
    <m/>
    <s v="CERTIFICACION"/>
    <s v="PRESUPUESTADO"/>
    <s v="OCTAVIOGOMEZPRENSA@GMAIL.COM"/>
    <s v="9.52"/>
    <m/>
    <n v="41020371"/>
    <s v="DELEGADA"/>
    <m/>
    <m/>
  </r>
  <r>
    <s v="SC 9229"/>
    <s v="GONZALEZ SEQUEA LUCIANO"/>
    <s v="RADIO"/>
    <s v="ESCULCANDO CON LUCIANO"/>
    <s v="INSTITUCIONAL ALCALDÍA DE MEDELLIN"/>
    <s v="MUNICIPIO DE MEDELLIN"/>
    <x v="0"/>
    <d v="2020-10-17T00:00:00"/>
    <d v="2020-11-14T00:00:00"/>
    <n v="50000"/>
    <n v="24"/>
    <n v="1200000"/>
    <n v="0"/>
    <n v="1200000"/>
    <n v="1314240"/>
    <d v="2020-11-20T00:00:00"/>
    <n v="20201165"/>
    <s v="0681-20"/>
    <s v="IRIS"/>
    <n v="2380205"/>
    <s v="FT20204810"/>
    <s v="DICIEMBRE"/>
    <n v="2020"/>
    <s v="SCASTANO"/>
    <s v="SCASTANO"/>
    <n v="11"/>
    <d v="2020-12-12T00:00:00"/>
    <m/>
    <s v="CERTIFICACION"/>
    <s v="PRESUPUESTADO"/>
    <s v="IRISRAFAGOL@GMAIL.COM"/>
    <s v="9.52"/>
    <m/>
    <n v="41020371"/>
    <s v="DELEGADA"/>
    <m/>
    <m/>
  </r>
  <r>
    <s v="SC 9487"/>
    <s v="GONZALEZ SEQUEA LUCIANO"/>
    <s v="RADIO"/>
    <s v="ESCULCANDO CON LUCIANO"/>
    <s v="INSTITUCIONAL ALCALDÍA DE MEDELLIN"/>
    <s v="MUNICIPIO DE MEDELLIN"/>
    <x v="1"/>
    <d v="2020-12-05T00:00:00"/>
    <d v="2020-12-12T00:00:00"/>
    <n v="1200000"/>
    <n v="1"/>
    <n v="1200000"/>
    <n v="0"/>
    <n v="1200000"/>
    <n v="1314240"/>
    <d v="2020-12-14T00:00:00"/>
    <n v="20201768"/>
    <s v="0681-20"/>
    <s v="IRIS"/>
    <n v="2380205"/>
    <s v="FT20205049"/>
    <s v="DICIEMBRE"/>
    <n v="2020"/>
    <s v="JLONDOÑO"/>
    <s v="JLONDOÑO"/>
    <n v="33"/>
    <d v="2020-12-12T00:00:00"/>
    <m/>
    <s v="CERTIFICACION"/>
    <s v="PRESUPUESTADO"/>
    <s v="IRISRAFAGOL@GMAIL.COM"/>
    <s v="9.52"/>
    <m/>
    <n v="41020371"/>
    <s v="DELEGADA"/>
    <m/>
    <m/>
  </r>
  <r>
    <s v="SC 9227"/>
    <s v="GRANADOS TRUJILLO KATERINE"/>
    <s v="RADIO"/>
    <s v="DE PIE ANTIOQIA"/>
    <s v="INSTITUCIONAL ALCALDÍA DE MEDELLIN"/>
    <s v="MUNICIPIO DE MEDELLIN"/>
    <x v="0"/>
    <d v="2020-10-16T00:00:00"/>
    <d v="2020-11-13T00:00:00"/>
    <n v="73529"/>
    <n v="34"/>
    <n v="2500000"/>
    <n v="0"/>
    <n v="2500000"/>
    <n v="2738000"/>
    <d v="2020-11-20T00:00:00"/>
    <n v="20201769"/>
    <s v="0734-20"/>
    <s v="SANDRA MADRID"/>
    <n v="3117010176"/>
    <s v="FT20204289"/>
    <s v="NOVIEMBRE"/>
    <n v="2020"/>
    <s v="JLONDOÑO"/>
    <s v="JLONDOÑO"/>
    <n v="11"/>
    <d v="2020-12-03T00:00:00"/>
    <m/>
    <s v="CERTIFICACION"/>
    <s v="PRESUPUESTADO"/>
    <s v="KATERINEGRANADOS@YAHOO.COM,SANDRAMADRIDDUQUE@HOTMAIL.COM"/>
    <s v="9.52"/>
    <m/>
    <n v="41020371"/>
    <s v="DELEGADA"/>
    <m/>
    <m/>
  </r>
  <r>
    <s v="SC 9405"/>
    <s v="GRANADOS TRUJILLO KATERINE"/>
    <s v="RADIO"/>
    <s v="DE PIE ANTIOQIA"/>
    <s v="INSTITUCIONAL ALCALDÍA DE MEDELLIN"/>
    <s v="MUNICIPIO DE MEDELLIN"/>
    <x v="1"/>
    <d v="2020-11-30T00:00:00"/>
    <d v="2020-12-11T00:00:00"/>
    <n v="73529"/>
    <n v="34"/>
    <n v="2500000"/>
    <n v="0"/>
    <n v="2500000"/>
    <n v="2738000"/>
    <d v="2020-12-14T00:00:00"/>
    <n v="20202028"/>
    <s v="1226-20"/>
    <s v="SANDRA MADRID"/>
    <n v="3117010176"/>
    <s v="FT20205087"/>
    <s v="DICIEMBRE"/>
    <n v="2020"/>
    <s v="JLONDOÑO"/>
    <s v="JLONDOÑO"/>
    <m/>
    <d v="2020-12-12T00:00:00"/>
    <m/>
    <s v="CERTIFICACION"/>
    <s v="PRESUPUESTADO"/>
    <s v="KATERINEGRANADOS@YAHOO.COM,SANDRAMADRIDDUQUE@HOTMAIL.COM"/>
    <s v="9.52"/>
    <m/>
    <n v="41020371"/>
    <s v="DELEGADA"/>
    <m/>
    <m/>
  </r>
  <r>
    <s v="SC 9225"/>
    <s v="GRUPO GAVIRIA CANO SAS"/>
    <s v="RADIO"/>
    <s v="360 RADIO"/>
    <s v="INSTITUCIONAL ALCALDÍA DE MEDELLIN"/>
    <s v="MUNICIPIO DE MEDELLIN"/>
    <x v="0"/>
    <d v="2020-10-16T00:00:00"/>
    <d v="2020-11-13T00:00:00"/>
    <n v="48000"/>
    <n v="25"/>
    <n v="1200000"/>
    <n v="0"/>
    <n v="1200000"/>
    <n v="1314240"/>
    <d v="2020-11-20T00:00:00"/>
    <n v="20201513"/>
    <s v="0910-20"/>
    <s v="MARTHA CANO"/>
    <n v="3146084470"/>
    <s v="FE-28"/>
    <s v="NOVIEMBRE"/>
    <n v="2020"/>
    <s v="JLONDOÑO"/>
    <s v="JLONDOÑO"/>
    <n v="11"/>
    <d v="2020-12-03T00:00:00"/>
    <m/>
    <s v="CERTIFICACION"/>
    <s v="PRESUPUESTADO"/>
    <s v="COMERCIAL@GRUPOGAVIRIACANO.COM.CO"/>
    <s v="9.52"/>
    <m/>
    <n v="41020371"/>
    <s v="DELEGADA"/>
    <m/>
    <m/>
  </r>
  <r>
    <s v="SC 9441"/>
    <s v="GRUPO GAVIRIA CANO SAS"/>
    <s v="RADIO"/>
    <s v="360 RADIO"/>
    <s v="INSTITUCIONAL ALCALDÍA DE MEDELLIN"/>
    <s v="MUNICIPIO DE MEDELLIN"/>
    <x v="1"/>
    <d v="2020-12-01T00:00:00"/>
    <d v="2020-12-11T00:00:00"/>
    <n v="48000"/>
    <n v="25"/>
    <n v="1200000"/>
    <n v="0"/>
    <n v="1200000"/>
    <n v="1314240"/>
    <d v="2020-12-14T00:00:00"/>
    <n v="20201513"/>
    <s v="0910-20"/>
    <s v="MARTHA CANO"/>
    <n v="3146084470"/>
    <s v="FE-50"/>
    <s v="DICIEMBRE"/>
    <n v="2020"/>
    <s v="JLONDOÑO"/>
    <s v="JLONDOÑO"/>
    <n v="33"/>
    <d v="2020-12-12T00:00:00"/>
    <m/>
    <s v="CERTIFICACION"/>
    <s v="PRESUPUESTADO"/>
    <s v="COMERCIAL@GRUPOGAVIRIACANO.COM.CO"/>
    <s v="9.52"/>
    <m/>
    <n v="41020371"/>
    <s v="DELEGADA"/>
    <m/>
    <m/>
  </r>
  <r>
    <s v="SC 9235"/>
    <s v="HOYOS OCHOA JHON JAIRO DE SAN ELÍAS"/>
    <s v="RADIO"/>
    <s v="AL DERECHO Y AL REVES"/>
    <s v="INSTITUCIONAL ALCALDÍA DE MEDELLIN"/>
    <s v="MUNICIPIO DE MEDELLIN"/>
    <x v="0"/>
    <d v="2020-10-16T00:00:00"/>
    <d v="2020-11-13T00:00:00"/>
    <n v="30000"/>
    <n v="40"/>
    <n v="1200000"/>
    <n v="0"/>
    <n v="1200000"/>
    <n v="1314240"/>
    <d v="2020-11-20T00:00:00"/>
    <n v="20201499"/>
    <s v="0897-20"/>
    <s v="JHON JAIRO DE SAN ELÍAS HOYOS"/>
    <n v="3175023783"/>
    <s v="FT20204304"/>
    <s v="NOVIEMBRE"/>
    <n v="2020"/>
    <s v="SCASTANO"/>
    <s v="SCASTANO"/>
    <n v="11"/>
    <d v="2020-12-03T00:00:00"/>
    <m/>
    <s v="CERTIFICACION"/>
    <s v="PRESUPUESTADO"/>
    <s v="JOTAHOYOS@UNE.NET.CO"/>
    <s v="9.52"/>
    <m/>
    <n v="41020371"/>
    <s v="DELEGADA"/>
    <m/>
    <m/>
  </r>
  <r>
    <s v="SC 9545"/>
    <s v="HOYOS OCHOA JHON JAIRO DE SAN ELÍAS"/>
    <s v="RADIO"/>
    <s v="AL DERECHO Y AL REVES"/>
    <s v="INSTITUCIONAL ALCALDÍA DE MEDELLIN"/>
    <s v="MUNICIPIO DE MEDELLIN"/>
    <x v="1"/>
    <d v="2020-12-16T00:00:00"/>
    <d v="2020-12-24T00:00:00"/>
    <n v="30000"/>
    <n v="40"/>
    <n v="1200000"/>
    <n v="0"/>
    <n v="1200000"/>
    <n v="1314240"/>
    <d v="2020-12-28T00:00:00"/>
    <n v="20202166"/>
    <s v="1283-20"/>
    <s v="JHON JAIRO DE SAN ELÍAS HOYOS"/>
    <n v="3175023783"/>
    <s v="FT20205424"/>
    <s v="DICIEMBRE"/>
    <n v="2020"/>
    <s v="JLONDOÑO"/>
    <s v="JLONDOÑO"/>
    <n v="33"/>
    <d v="2021-06-16T00:00:00"/>
    <m/>
    <s v="CERTIFICACION"/>
    <s v="PRESUPUESTADO"/>
    <s v="JOTAHOYOS@UNE.NET.CO"/>
    <s v="9.52"/>
    <m/>
    <n v="41020371"/>
    <s v="DELEGADA"/>
    <m/>
    <m/>
  </r>
  <r>
    <s v="SC 9184"/>
    <s v="JARAMILLO CORRALES EDGAR ALBERTO"/>
    <s v="RADIO"/>
    <s v="VIDA PUBLICA"/>
    <s v="INSTITUCIONAL ALCALDÍA DE MEDELLIN"/>
    <s v="MUNICIPIO DE MEDELLIN"/>
    <x v="0"/>
    <d v="2020-10-18T00:00:00"/>
    <d v="2020-10-25T00:00:00"/>
    <n v="45385"/>
    <n v="5"/>
    <n v="226923"/>
    <n v="0"/>
    <n v="226923"/>
    <n v="248526"/>
    <d v="2020-11-20T00:00:00"/>
    <n v="20200993"/>
    <s v="0576-20"/>
    <s v="EDGAR JARAMILLO"/>
    <n v="3002156051"/>
    <s v="FT20204111"/>
    <s v="NOVIEMBRE"/>
    <n v="2020"/>
    <s v="JLONDOÑO"/>
    <s v="JLONDOÑO"/>
    <n v="11"/>
    <d v="2020-12-03T00:00:00"/>
    <m/>
    <s v="CERTIFICACION"/>
    <s v="PRESUPUESTADO"/>
    <s v="VIDAPUBLICASIEMPRE@GMAIL.COM"/>
    <s v="9.52"/>
    <m/>
    <n v="41020371"/>
    <s v="DELEGADA"/>
    <m/>
    <m/>
  </r>
  <r>
    <s v="SC 9269"/>
    <s v="JARAMILLO CORRALES EDGAR ALBERTO"/>
    <s v="RADIO"/>
    <s v="VIDA PUBLICA"/>
    <s v="INSTITUCIONAL ALCALDÍA DE MEDELLIN"/>
    <s v="MUNICIPIO DE MEDELLIN"/>
    <x v="0"/>
    <d v="2020-11-01T00:00:00"/>
    <d v="2020-11-15T00:00:00"/>
    <n v="45385"/>
    <n v="8"/>
    <n v="363077"/>
    <n v="0"/>
    <n v="363077"/>
    <n v="397642"/>
    <d v="2020-11-20T00:00:00"/>
    <n v="20201795"/>
    <s v="1077-20"/>
    <s v="EDGAR JARAMILLO"/>
    <n v="3002156051"/>
    <s v="FT20204400"/>
    <s v="NOVIEMBRE"/>
    <n v="2020"/>
    <s v="SCASTANO"/>
    <s v="SCASTANO"/>
    <n v="11"/>
    <d v="2020-12-03T00:00:00"/>
    <m/>
    <s v="CERTIFICACION"/>
    <s v="PRESUPUESTADO"/>
    <s v="VIDAPUBLICASIEMPRE@GMAIL.COM"/>
    <s v="9.52"/>
    <m/>
    <n v="41020371"/>
    <s v="DELEGADA"/>
    <m/>
    <m/>
  </r>
  <r>
    <s v="SC 9467"/>
    <s v="JARAMILLO CORRALES EDGAR ALBERTO"/>
    <s v="RADIO"/>
    <s v="VIDA PUBLICA"/>
    <s v="INSTITUCIONAL ALCALDÍA DE MEDELLIN"/>
    <s v="MUNICIPIO DE MEDELLIN"/>
    <x v="1"/>
    <d v="2020-12-06T00:00:00"/>
    <d v="2020-12-13T00:00:00"/>
    <n v="45385"/>
    <n v="13"/>
    <n v="590000"/>
    <n v="0"/>
    <n v="590000"/>
    <n v="646168"/>
    <d v="2020-12-14T00:00:00"/>
    <n v="20201795"/>
    <s v="1077-20"/>
    <s v="EDGAR JARAMILLO"/>
    <n v="3002156051"/>
    <s v="FT20205138"/>
    <s v="DICIEMBRE"/>
    <n v="2020"/>
    <s v="JLONDOÑO"/>
    <s v="JLONDOÑO"/>
    <n v="33"/>
    <d v="2020-12-12T00:00:00"/>
    <m/>
    <s v="CERTIFICACION"/>
    <s v="PRESUPUESTADO"/>
    <s v="VIDAPUBLICASIEMPRE@GMAIL.COM"/>
    <s v="9.52"/>
    <m/>
    <n v="41020371"/>
    <s v="DELEGADA"/>
    <m/>
    <m/>
  </r>
  <r>
    <s v="SC 9533"/>
    <s v="JARAMILLO CORRALES MARIA VICTORIA"/>
    <s v="RADIO"/>
    <s v="PERIODISTAS EN ACCION"/>
    <s v="INSTITUCIONAL ALCALDÍA DE MEDELLIN"/>
    <s v="MUNICIPIO DE MEDELLIN"/>
    <x v="1"/>
    <d v="2020-12-12T00:00:00"/>
    <d v="2020-12-26T00:00:00"/>
    <n v="42143"/>
    <n v="14"/>
    <n v="590000"/>
    <n v="0"/>
    <n v="590000"/>
    <n v="646168"/>
    <d v="2020-12-28T00:00:00"/>
    <n v="20202112"/>
    <s v="1263-20"/>
    <s v="MARIA VICTORIA JARAMILLO"/>
    <n v="3128840111"/>
    <s v="FT20211500"/>
    <s v="MAYO"/>
    <n v="2021"/>
    <s v="JLONDOÑO"/>
    <s v="JLONDOÑO"/>
    <n v="33"/>
    <d v="2021-06-16T00:00:00"/>
    <m/>
    <s v="CERTIFICACION"/>
    <s v="PRESUPUESTADO"/>
    <s v="PERIODISTASENACCION@HOTMAIL.COM"/>
    <s v="9.52"/>
    <s v="CRP DEL AÑO PASADO-NUEVO CRP 20210385"/>
    <n v="41020371"/>
    <s v="DELEGADA"/>
    <m/>
    <m/>
  </r>
  <r>
    <s v="SC 9231"/>
    <s v="JARAMILLO GALVIS JUAN FERNANDO"/>
    <s v="RADIO"/>
    <s v="EL DEBATE"/>
    <s v="INSTITUCIONAL ALCALDÍA DE MEDELLIN"/>
    <s v="MUNICIPIO DE MEDELLIN"/>
    <x v="0"/>
    <d v="2020-10-16T00:00:00"/>
    <d v="2020-11-13T00:00:00"/>
    <n v="59524"/>
    <n v="42"/>
    <n v="2500000"/>
    <n v="0"/>
    <n v="2500000"/>
    <n v="2738000"/>
    <d v="2020-11-20T00:00:00"/>
    <n v="20201245"/>
    <s v="0737-20"/>
    <s v="JUAN FERNANDO JARAMILLO"/>
    <n v="3146169109"/>
    <s v="FT20204290"/>
    <s v="NOVIEMBRE"/>
    <n v="2020"/>
    <s v="JLONDOÑO"/>
    <s v="JLONDOÑO"/>
    <n v="11"/>
    <d v="2020-12-03T00:00:00"/>
    <m/>
    <s v="CERTIFICACION"/>
    <s v="PRESUPUESTADO"/>
    <s v="JUANJARA06@HOTMAIL.COM"/>
    <s v="9.52"/>
    <m/>
    <n v="41020371"/>
    <s v="DELEGADA"/>
    <m/>
    <m/>
  </r>
  <r>
    <s v="SC 9507"/>
    <s v="JARAMILLO GALVIS JUAN FERNANDO"/>
    <s v="RADIO"/>
    <s v="EL DEBATE"/>
    <s v="INSTITUCIONAL ALCALDÍA DE MEDELLIN"/>
    <s v="MUNICIPIO DE MEDELLIN"/>
    <x v="1"/>
    <d v="2020-12-07T00:00:00"/>
    <d v="2020-12-11T00:00:00"/>
    <n v="59524"/>
    <n v="25"/>
    <n v="1488095"/>
    <n v="0"/>
    <n v="1488095"/>
    <n v="1629762"/>
    <d v="2020-12-14T00:00:00"/>
    <n v="20201907"/>
    <s v="0737-20"/>
    <s v="JUAN FERNANDO JARAMILLO"/>
    <n v="3146169109"/>
    <s v="FT20205086"/>
    <s v="DICIEMBRE"/>
    <n v="2020"/>
    <s v="JLONDOÑO"/>
    <s v="JLONDOÑO"/>
    <n v="33"/>
    <d v="2020-12-12T00:00:00"/>
    <m/>
    <s v="CERTIFICACION"/>
    <s v="PRESUPUESTADO"/>
    <s v="JUANJARA06@HOTMAIL.COM"/>
    <s v="9.52"/>
    <m/>
    <n v="41020371"/>
    <s v="DELEGADA"/>
    <m/>
    <m/>
  </r>
  <r>
    <s v="SC 9234"/>
    <s v="JEAN PAUL PRODUCCIONES SAS"/>
    <s v="RADIO"/>
    <s v="EL SUPER DEBATE"/>
    <s v="INSTITUCIONAL ALCALDÍA DE MEDELLIN"/>
    <s v="MUNICIPIO DE MEDELLIN"/>
    <x v="0"/>
    <d v="2020-10-16T00:00:00"/>
    <d v="2020-11-13T00:00:00"/>
    <n v="4000000"/>
    <n v="1"/>
    <n v="4000000"/>
    <n v="0"/>
    <n v="4000000"/>
    <n v="4380800"/>
    <d v="2020-11-20T00:00:00"/>
    <n v="20201023"/>
    <s v="0593-20"/>
    <s v="RAFAEL LINARES"/>
    <n v="3108319241"/>
    <s v="FJ-43"/>
    <s v="DICIEMBRE"/>
    <n v="2020"/>
    <s v="JLONDOÑO"/>
    <s v="JLONDOÑO"/>
    <n v="11"/>
    <d v="2020-12-12T00:00:00"/>
    <m/>
    <s v="CERTIFICACION"/>
    <s v="PRESUPUESTADO"/>
    <s v="IRISRAFAGOL@GMAIL.COM"/>
    <s v="9.52"/>
    <m/>
    <n v="41020371"/>
    <s v="DELEGADA"/>
    <m/>
    <m/>
  </r>
  <r>
    <s v="SC 9453"/>
    <s v="JEAN PAUL PRODUCCIONES SAS"/>
    <s v="RADIO"/>
    <s v="EL SUPER DEBATE"/>
    <s v="INSTITUCIONAL ALCALDÍA DE MEDELLIN"/>
    <s v="MUNICIPIO DE MEDELLIN"/>
    <x v="1"/>
    <d v="2020-12-01T00:00:00"/>
    <d v="2020-12-11T00:00:00"/>
    <n v="4000000"/>
    <n v="1"/>
    <n v="4000000"/>
    <n v="0"/>
    <n v="4000000"/>
    <n v="4380800"/>
    <d v="2020-12-14T00:00:00"/>
    <n v="20201764"/>
    <s v="0593-20"/>
    <s v="RAFAEL LINARES"/>
    <n v="3108319241"/>
    <s v="FJ-50"/>
    <s v="DICIEMBRE"/>
    <n v="2020"/>
    <s v="JLONDOÑO"/>
    <s v="JLONDOÑO"/>
    <n v="33"/>
    <d v="2020-12-12T00:00:00"/>
    <m/>
    <s v="CERTIFICACION"/>
    <s v="PRESUPUESTADO"/>
    <s v="IRISRAFAGOL@GMAIL.COM"/>
    <s v="9.52"/>
    <m/>
    <n v="41020371"/>
    <s v="DELEGADA"/>
    <m/>
    <m/>
  </r>
  <r>
    <s v="SC 9579"/>
    <s v="LA MOVIDA ON LINE S.A.S"/>
    <s v="RADIO"/>
    <s v="VERACRUZ STEREO"/>
    <s v="AUTOCUIDADO"/>
    <s v="MUNICIPIO DE MEDELLIN"/>
    <x v="3"/>
    <d v="2020-12-22T00:00:00"/>
    <d v="2020-12-26T00:00:00"/>
    <n v="60000"/>
    <n v="6"/>
    <n v="360000"/>
    <n v="68400"/>
    <n v="428400"/>
    <n v="469184"/>
    <d v="2020-12-28T00:00:00"/>
    <n v="20202207"/>
    <s v="1102-20"/>
    <s v="GUSTAVO ROLDAN"/>
    <n v="3118988026"/>
    <s v="FE-29"/>
    <s v="DICIEMBRE"/>
    <n v="2020"/>
    <s v="JLONDOÑO"/>
    <s v="JLONDOÑO"/>
    <m/>
    <m/>
    <m/>
    <s v="CERTIFICACION"/>
    <s v="PRESUPUESTADO"/>
    <s v="GUSTAVO@VERACRUZESTEREO.COM"/>
    <s v="9.52"/>
    <m/>
    <n v="41020371"/>
    <s v="DELEGADA"/>
    <m/>
    <m/>
  </r>
  <r>
    <s v="SC 9162"/>
    <s v="LOPEZ MESA GABRIEL DARIO"/>
    <s v="RADIO"/>
    <s v="ANTIOQUIA EN CIFRAS"/>
    <s v="INSTITUCIONAL ALCALDÍA DE MEDELLIN"/>
    <s v="MUNICIPIO DE MEDELLIN"/>
    <x v="0"/>
    <d v="2020-10-16T00:00:00"/>
    <d v="2020-11-13T00:00:00"/>
    <n v="25000"/>
    <n v="48"/>
    <n v="1200000"/>
    <n v="0"/>
    <n v="1200000"/>
    <n v="1314240"/>
    <d v="2020-11-20T00:00:00"/>
    <n v="20201194"/>
    <s v="0699-20"/>
    <s v="GABRIEL DARIO LOPEZ MESA"/>
    <n v="3017953333"/>
    <s v="FT20204253"/>
    <s v="NOVIEMBRE"/>
    <n v="2020"/>
    <s v="SCASTANO"/>
    <s v="SCASTANO"/>
    <n v="11"/>
    <d v="2020-12-03T00:00:00"/>
    <m/>
    <s v="CERTIFICACION"/>
    <s v="PRESUPUESTADO"/>
    <s v="ANTCIFRAS@YAHOO.ES"/>
    <s v="9.52"/>
    <m/>
    <n v="41020371"/>
    <s v="DELEGADA"/>
    <m/>
    <m/>
  </r>
  <r>
    <s v="SC 9417"/>
    <s v="LOPEZ MESA GABRIEL DARIO"/>
    <s v="RADIO"/>
    <s v="ANTIOQUIA EN CIFRAS"/>
    <s v="INSTITUCIONAL ALCALDÍA DE MEDELLIN"/>
    <s v="MUNICIPIO DE MEDELLIN"/>
    <x v="1"/>
    <d v="2020-11-30T00:00:00"/>
    <d v="2020-12-11T00:00:00"/>
    <n v="25000"/>
    <n v="48"/>
    <n v="1200000"/>
    <n v="0"/>
    <n v="1200000"/>
    <n v="1314240"/>
    <d v="2020-12-14T00:00:00"/>
    <n v="20201194"/>
    <s v="0699-20"/>
    <s v="GABRIEL DARIO LOPEZ MESA"/>
    <n v="3017953333"/>
    <s v="FT20205252"/>
    <s v="DICIEMBRE"/>
    <n v="2020"/>
    <s v="JLONDOÑO"/>
    <s v="JLONDOÑO"/>
    <n v="33"/>
    <d v="2020-12-12T00:00:00"/>
    <m/>
    <s v="CERTIFICACION"/>
    <s v="PRESUPUESTADO"/>
    <s v="ANTCIFRAS@YAHOO.ES"/>
    <s v="9.52"/>
    <m/>
    <n v="41020371"/>
    <s v="DELEGADA"/>
    <m/>
    <m/>
  </r>
  <r>
    <s v="SC 9267"/>
    <s v="LUIS K PUBLICIDAD"/>
    <s v="RADIO"/>
    <s v="LA VOZ DEL CICLISMO"/>
    <s v="INSTITUCIONAL ALCALDÍA DE MEDELLIN"/>
    <s v="MUNICIPIO DE MEDELLIN"/>
    <x v="0"/>
    <d v="2020-10-28T00:00:00"/>
    <d v="2020-11-19T00:00:00"/>
    <n v="41379"/>
    <n v="29"/>
    <n v="1200000"/>
    <n v="228000"/>
    <n v="1428000"/>
    <n v="1563946"/>
    <d v="2020-11-20T00:00:00"/>
    <n v="20201750"/>
    <s v="1058-20"/>
    <s v="LUIS CARLOS ESCOBAR PALACIOS"/>
    <n v="3122912424"/>
    <s v="FE-25"/>
    <s v="DICIEMBRE"/>
    <n v="2020"/>
    <s v="JLONDOÑO"/>
    <s v="JLONDOÑO"/>
    <n v="11"/>
    <d v="2020-12-12T00:00:00"/>
    <m/>
    <s v="CERTIFICACION"/>
    <s v="PRESUPUESTADO"/>
    <s v="LUISKPUBLICIDAD@HOTMAIL.COM"/>
    <s v="9.52"/>
    <m/>
    <n v="41020371"/>
    <s v="DELEGADA"/>
    <m/>
    <m/>
  </r>
  <r>
    <s v="SC 9420"/>
    <s v="LUIS K PUBLICIDAD"/>
    <s v="RADIO"/>
    <s v="LA VOZ DEL CICLISMO"/>
    <s v="INSTITUCIONAL ALCALDÍA DE MEDELLIN"/>
    <s v="MUNICIPIO DE MEDELLIN"/>
    <x v="1"/>
    <d v="2020-11-30T00:00:00"/>
    <d v="2020-12-11T00:00:00"/>
    <n v="41379"/>
    <n v="29"/>
    <n v="1200000"/>
    <n v="228000"/>
    <n v="1428000"/>
    <n v="1563946"/>
    <d v="2020-12-14T00:00:00"/>
    <n v="20201750"/>
    <s v="1058-20"/>
    <s v="LUIS CARLOS ESCOBAR PALACIOS"/>
    <n v="3122912424"/>
    <s v="FE28"/>
    <s v="DICIEMBRE"/>
    <n v="2020"/>
    <s v="JLONDOÑO"/>
    <s v="JLONDOÑO"/>
    <n v="33"/>
    <d v="2020-12-12T00:00:00"/>
    <m/>
    <s v="CERTIFICACION"/>
    <s v="PRESUPUESTADO"/>
    <s v="LUISKPUBLICIDAD@HOTMAIL.COM"/>
    <s v="9.52"/>
    <m/>
    <n v="41020371"/>
    <s v="DELEGADA"/>
    <m/>
    <m/>
  </r>
  <r>
    <s v="SC 9143"/>
    <s v="MACHADO SANTA MARÍA LEON DE JESUS"/>
    <s v="RADIO"/>
    <s v="EL INFORMATIVO"/>
    <s v="INSTITUCIONAL ALCALDÍA DE MEDELLIN"/>
    <s v="MUNICIPIO DE MEDELLIN"/>
    <x v="0"/>
    <d v="2020-10-16T00:00:00"/>
    <d v="2020-10-30T00:00:00"/>
    <n v="39474"/>
    <n v="20"/>
    <n v="789474"/>
    <n v="0"/>
    <n v="789474"/>
    <n v="864632"/>
    <d v="2020-11-20T00:00:00"/>
    <n v="20201591"/>
    <s v="0683-20"/>
    <s v="LEÓN DE JESÚS MACHADO SANTA MARÍA"/>
    <n v="3173753895"/>
    <s v="FE-16"/>
    <s v="NOVIEMBRE"/>
    <n v="2020"/>
    <s v="JLONDOÑO"/>
    <s v="JLONDOÑO"/>
    <n v="11"/>
    <d v="2020-12-03T00:00:00"/>
    <m/>
    <s v="CERTIFICACION"/>
    <s v="PRESUPUESTADO"/>
    <s v="LEMASA123@HOTMAIL.COM,VENTAS@RADIOMUNERA.COM"/>
    <s v="9.52"/>
    <m/>
    <n v="41020371"/>
    <s v="DELEGADA"/>
    <m/>
    <m/>
  </r>
  <r>
    <s v="SC 9259"/>
    <s v="MACHADO SANTA MARÍA LEON DE JESUS"/>
    <s v="RADIO"/>
    <s v="EL INFORMATIVO"/>
    <s v="INSTITUCIONAL ALCALDÍA DE MEDELLIN"/>
    <s v="MUNICIPIO DE MEDELLIN"/>
    <x v="0"/>
    <d v="2020-11-03T00:00:00"/>
    <d v="2020-11-13T00:00:00"/>
    <n v="39474"/>
    <n v="18"/>
    <n v="710526"/>
    <n v="0"/>
    <n v="710526"/>
    <n v="778168"/>
    <d v="2020-11-20T00:00:00"/>
    <n v="20201753"/>
    <s v="1061-20"/>
    <s v="LEÓN DE JESÚS MACHADO SANTA MARÍA"/>
    <n v="3173753895"/>
    <s v="FE19"/>
    <s v="NOVIEMBRE"/>
    <n v="2020"/>
    <s v="SCASTANO"/>
    <s v="SCASTANO"/>
    <n v="11"/>
    <d v="2020-12-03T00:00:00"/>
    <m/>
    <s v="CERTIFICACION"/>
    <s v="PRESUPUESTADO"/>
    <s v="LEMASA123@HOTMAIL.COM,VENTAS@RADIOMUNERA.COM"/>
    <s v="9.52"/>
    <m/>
    <n v="41020371"/>
    <s v="DELEGADA"/>
    <m/>
    <m/>
  </r>
  <r>
    <s v="SC 9402"/>
    <s v="MACHADO SANTA MARÍA LEON DE JESUS"/>
    <s v="RADIO"/>
    <s v="EL INFORMATIVO"/>
    <s v="INSTITUCIONAL ALCALDÍA DE MEDELLIN"/>
    <s v="MUNICIPIO DE MEDELLIN"/>
    <x v="1"/>
    <d v="2020-11-30T00:00:00"/>
    <d v="2020-12-11T00:00:00"/>
    <n v="39474"/>
    <n v="38"/>
    <n v="1500000"/>
    <n v="0"/>
    <n v="1500000"/>
    <n v="1642800"/>
    <d v="2020-12-14T00:00:00"/>
    <n v="20201911"/>
    <s v="1061-20"/>
    <s v="LEÓN DE JESÚS MACHADO SANTA MARÍA"/>
    <n v="3173753895"/>
    <s v="FE-32"/>
    <s v="DICIEMBRE"/>
    <n v="2020"/>
    <s v="JLONDOÑO"/>
    <s v="JLONDOÑO"/>
    <m/>
    <d v="2020-12-12T00:00:00"/>
    <m/>
    <s v="CERTIFICACION"/>
    <s v="PRESUPUESTADO"/>
    <s v="LEMASA123@HOTMAIL.COM,VENTAS@RADIOMUNERA.COM"/>
    <s v="9.52"/>
    <m/>
    <n v="41020371"/>
    <s v="DELEGADA"/>
    <m/>
    <m/>
  </r>
  <r>
    <s v="SC 9241"/>
    <s v="MEJIA DUQUE JOSE IGNACIO"/>
    <s v="RADIO"/>
    <s v="HECHOS Y PERFILES"/>
    <s v="INSTITUCIONAL ALCALDÍA DE MEDELLIN"/>
    <s v="MUNICIPIO DE MEDELLIN"/>
    <x v="0"/>
    <d v="2020-10-17T00:00:00"/>
    <d v="2020-11-14T00:00:00"/>
    <n v="49167"/>
    <n v="15"/>
    <n v="737500"/>
    <n v="0"/>
    <n v="737500"/>
    <n v="807710"/>
    <d v="2020-11-20T00:00:00"/>
    <n v="20201243"/>
    <s v="0735-20"/>
    <s v="IGNACIO MEJIA"/>
    <n v="3147250575"/>
    <s v="FT20204807"/>
    <s v="DICIEMBRE"/>
    <n v="2020"/>
    <s v="JLONDOÑO"/>
    <s v="JLONDOÑO"/>
    <n v="11"/>
    <d v="2020-12-12T00:00:00"/>
    <m/>
    <s v="CERTIFICACION"/>
    <s v="PRESUPUESTADO"/>
    <s v="NACHO9602@HOTMAIL.COM"/>
    <s v="9.52"/>
    <m/>
    <n v="41020371"/>
    <s v="DELEGADA"/>
    <m/>
    <m/>
  </r>
  <r>
    <s v="SC 9505"/>
    <s v="MEJIA DUQUE JOSE IGNACIO"/>
    <s v="RADIO"/>
    <s v="HECHOS Y PERFILES"/>
    <s v="INSTITUCIONAL ALCALDÍA DE MEDELLIN"/>
    <s v="MUNICIPIO DE MEDELLIN"/>
    <x v="1"/>
    <d v="2020-12-12T00:00:00"/>
    <d v="2020-12-26T00:00:00"/>
    <n v="737500"/>
    <n v="1"/>
    <n v="737500"/>
    <n v="0"/>
    <n v="737500"/>
    <n v="807710"/>
    <d v="2020-12-28T00:00:00"/>
    <n v="20201751"/>
    <s v="1059-20"/>
    <s v="IGNACIO MEJIA"/>
    <n v="3147250575"/>
    <s v="FT20205471"/>
    <s v="DICIEMBRE"/>
    <n v="2020"/>
    <s v="JLONDOÑO"/>
    <s v="JLONDOÑO"/>
    <n v="33"/>
    <d v="2020-12-12T00:00:00"/>
    <m/>
    <s v="CERTIFICACION"/>
    <s v="PRESUPUESTADO"/>
    <s v="NACHO9602@HOTMAIL.COM"/>
    <s v="9.52"/>
    <m/>
    <n v="41020371"/>
    <s v="DELEGADA"/>
    <m/>
    <m/>
  </r>
  <r>
    <s v="SC 9201"/>
    <s v="MEJIA RIVERA SEBASTIAN"/>
    <s v="RADIO"/>
    <s v="MAPA POLITICO"/>
    <s v="INSTITUCIONAL ALCALDÍA DE MEDELLIN"/>
    <s v="MUNICIPIO DE MEDELLIN"/>
    <x v="0"/>
    <d v="2020-10-22T00:00:00"/>
    <d v="2020-11-18T00:00:00"/>
    <n v="54545"/>
    <n v="22"/>
    <n v="1200000"/>
    <n v="0"/>
    <n v="1200000"/>
    <n v="1314240"/>
    <d v="2020-11-20T00:00:00"/>
    <n v="20201679"/>
    <s v="1010-20"/>
    <s v="SEBASTIAN MEJIA RIVERA"/>
    <n v="3042119187"/>
    <s v="FT20204754"/>
    <s v="DICIEMBRE"/>
    <n v="2020"/>
    <s v="JLONDOÑO"/>
    <s v="JLONDOÑO"/>
    <n v="11"/>
    <d v="2020-12-12T00:00:00"/>
    <m/>
    <s v="CERTIFICACION"/>
    <s v="PRESUPUESTADO"/>
    <s v="MEJIARIVERASEBASTIAN@GMAIL.COM"/>
    <s v="9.52"/>
    <m/>
    <n v="41020371"/>
    <s v="DELEGADA"/>
    <m/>
    <m/>
  </r>
  <r>
    <s v="SC 9433"/>
    <s v="MEJIA RIVERA SEBASTIAN"/>
    <s v="RADIO"/>
    <s v="MAPA POLITICO"/>
    <s v="INSTITUCIONAL ALCALDÍA DE MEDELLIN"/>
    <s v="MUNICIPIO DE MEDELLIN"/>
    <x v="1"/>
    <d v="2020-12-01T00:00:00"/>
    <d v="2020-12-11T00:00:00"/>
    <n v="54545"/>
    <n v="22"/>
    <n v="1200000"/>
    <n v="0"/>
    <n v="1200000"/>
    <n v="1314240"/>
    <d v="2020-12-14T00:00:00"/>
    <n v="20201679"/>
    <s v="1010-20"/>
    <s v="SEBASTIAN MEJIA RIVERA"/>
    <n v="3042119187"/>
    <s v="FT20205063"/>
    <s v="DICIEMBRE"/>
    <n v="2020"/>
    <s v="JLONDOÑO"/>
    <s v="JLONDOÑO"/>
    <n v="33"/>
    <d v="2020-12-12T00:00:00"/>
    <m/>
    <s v="CERTIFICACION"/>
    <s v="PRESUPUESTADO"/>
    <s v="MEJIARIVERASEBASTIAN@GMAIL.COM"/>
    <s v="9.52"/>
    <m/>
    <n v="41020371"/>
    <s v="DELEGADA"/>
    <m/>
    <m/>
  </r>
  <r>
    <s v="SC 9266"/>
    <s v="MUNDO DEPORTIVO Y SOCIAL EMPRESARIAL S.A.S."/>
    <s v="RADIO"/>
    <s v="MUNDO DEPORTIVO Y SOCIAL"/>
    <s v="INSTITUCIONAL ALCALDÍA DE MEDELLIN"/>
    <s v="MUNICIPIO DE MEDELLIN"/>
    <x v="0"/>
    <d v="2020-10-28T00:00:00"/>
    <d v="2020-11-27T00:00:00"/>
    <n v="1200000"/>
    <n v="1"/>
    <n v="1200000"/>
    <n v="228000"/>
    <n v="1428000"/>
    <n v="1563946"/>
    <d v="2020-12-04T00:00:00"/>
    <n v="20201801"/>
    <s v="1082-20"/>
    <s v="ALBERTO QUENGUAN"/>
    <n v="3004431059"/>
    <s v="FEMD-12"/>
    <s v="DICIEMBRE"/>
    <n v="2020"/>
    <s v="JLONDOÑO"/>
    <s v="JLONDOÑO"/>
    <n v="11"/>
    <d v="2020-12-12T00:00:00"/>
    <m/>
    <s v="CERTIFICACION"/>
    <s v="PRESUPUESTADO"/>
    <s v="MUNDODEPORTIVOYSOCIAL@HOTMAIL.COM"/>
    <s v="9.52"/>
    <m/>
    <n v="41020371"/>
    <s v="DELEGADA"/>
    <m/>
    <m/>
  </r>
  <r>
    <s v="SC 9449"/>
    <s v="MUNDO DEPORTIVO Y SOCIAL EMPRESARIAL S.A.S."/>
    <s v="RADIO"/>
    <s v="MUNDO DEPORTIVO Y SOCIAL"/>
    <s v="INSTITUCIONAL ALCALDÍA DE MEDELLIN"/>
    <s v="MUNICIPIO DE MEDELLIN"/>
    <x v="1"/>
    <d v="2020-12-01T00:00:00"/>
    <d v="2020-12-11T00:00:00"/>
    <n v="1200000"/>
    <n v="1"/>
    <n v="1200000"/>
    <n v="228000"/>
    <n v="1428000"/>
    <n v="1563946"/>
    <d v="2020-12-14T00:00:00"/>
    <n v="20202181"/>
    <s v="1082-20"/>
    <s v="ALBERTO QUENGUAN"/>
    <n v="3004431059"/>
    <s v="FEMD-18"/>
    <s v="DICIEMBRE"/>
    <n v="2020"/>
    <s v="JLONDOÑO"/>
    <s v="JLONDOÑO"/>
    <n v="33"/>
    <d v="2020-12-12T00:00:00"/>
    <m/>
    <s v="CERTIFICACION"/>
    <s v="PRESUPUESTADO"/>
    <s v="MUNDODEPORTIVOYSOCIAL@HOTMAIL.COM"/>
    <s v="9.52"/>
    <m/>
    <n v="41020371"/>
    <s v="DELEGADA"/>
    <m/>
    <m/>
  </r>
  <r>
    <s v="SC 9233"/>
    <s v="MUÑOZ CASTRILLÓN JORGE WBEIMAR"/>
    <s v="RADIO"/>
    <s v="INFORMATIVO HECHOS Y VOCES"/>
    <s v="INSTITUCIONAL ALCALDÍA DE MEDELLIN"/>
    <s v="MUNICIPIO DE MEDELLIN"/>
    <x v="0"/>
    <d v="2020-10-16T00:00:00"/>
    <d v="2020-11-13T00:00:00"/>
    <n v="52000"/>
    <n v="25"/>
    <n v="1300000"/>
    <n v="0"/>
    <n v="1300000"/>
    <n v="1423760"/>
    <d v="2020-11-20T00:00:00"/>
    <n v="20201520"/>
    <s v="0915-20"/>
    <s v="WBEIMAR MUÑOZ CASTRILLÓN"/>
    <n v="2344475"/>
    <s v="FT20204257"/>
    <s v="NOVIEMBRE"/>
    <n v="2020"/>
    <s v="SCASTANO"/>
    <s v="SCASTANO"/>
    <n v="11"/>
    <d v="2020-12-03T00:00:00"/>
    <m/>
    <s v="CERTIFICACION"/>
    <s v="PRESUPUESTADO"/>
    <s v="HECHOS Y VOCES@GMAIL.COM,HECHOSYVOCES@GMAIL.COM"/>
    <s v="9.52"/>
    <m/>
    <n v="41020371"/>
    <s v="DELEGADA"/>
    <m/>
    <m/>
  </r>
  <r>
    <s v="SC 9452"/>
    <s v="MUÑOZ CASTRILLÓN JORGE WBEIMAR"/>
    <s v="RADIO"/>
    <s v="INFORMATIVO HECHOS Y VOCES"/>
    <s v="INSTITUCIONAL ALCALDÍA DE MEDELLIN"/>
    <s v="MUNICIPIO DE MEDELLIN"/>
    <x v="1"/>
    <d v="2020-12-01T00:00:00"/>
    <d v="2020-12-11T00:00:00"/>
    <n v="52000"/>
    <n v="25"/>
    <n v="1300000"/>
    <n v="0"/>
    <n v="1300000"/>
    <n v="1423760"/>
    <d v="2020-12-14T00:00:00"/>
    <n v="20201765"/>
    <s v="0915-20"/>
    <s v="WBEIMAR MUÑOZ CASTRILLÓN"/>
    <n v="2344475"/>
    <s v="FT20205105"/>
    <s v="DICIEMBRE"/>
    <n v="2020"/>
    <s v="JLONDOÑO"/>
    <s v="JLONDOÑO"/>
    <n v="33"/>
    <d v="2020-12-12T00:00:00"/>
    <m/>
    <s v="CERTIFICACION"/>
    <s v="PRESUPUESTADO"/>
    <s v="HECHOS Y VOCES@GMAIL.COM,HECHOSYVOCES@GMAIL.COM"/>
    <s v="9.52"/>
    <m/>
    <n v="41020371"/>
    <s v="DELEGADA"/>
    <m/>
    <m/>
  </r>
  <r>
    <s v="SC 9125"/>
    <s v="ORGANIZACIÓN RADIAL OLIMPICA S.A"/>
    <s v="RADIO"/>
    <s v="RADIO TIEMPO"/>
    <s v="REACTIVACION"/>
    <s v="MUNICIPIO DE MEDELLIN"/>
    <x v="0"/>
    <d v="2020-10-19T00:00:00"/>
    <d v="2020-10-27T00:00:00"/>
    <n v="0"/>
    <n v="10"/>
    <n v="0"/>
    <n v="0"/>
    <n v="0"/>
    <n v="0"/>
    <d v="2020-11-20T00:00:00"/>
    <n v="20201704"/>
    <s v="0488-20"/>
    <s v="DIANA BETANCUR"/>
    <n v="3136583408"/>
    <s v="FT20205491"/>
    <s v="DICIEMBRE"/>
    <n v="2020"/>
    <s v="JLONDOÑO"/>
    <s v="JLONDOÑO"/>
    <n v="16"/>
    <d v="2020-12-12T00:00:00"/>
    <m/>
    <s v="CERTIFICACION"/>
    <s v="PRESUPUESTADO"/>
    <s v="AUXILIARCARTERAMEDELLIN@ORO.COM.CO,DBETANCUR@ORO.COM.CO"/>
    <s v="9.52"/>
    <s v="BONIFICADO"/>
    <n v="41020371"/>
    <s v="DELEGADA"/>
    <m/>
    <m/>
  </r>
  <r>
    <s v="SC 9112"/>
    <s v="ORGANIZACIÓN RADIAL OLIMPICA S.A"/>
    <s v="RADIO"/>
    <s v="OLIMPICA STEREO-RADIO TIEMPO"/>
    <s v="REACTIVACION"/>
    <s v="MUNICIPIO DE MEDELLIN"/>
    <x v="0"/>
    <d v="2020-10-15T00:00:00"/>
    <d v="2020-10-31T00:00:00"/>
    <n v="6736800"/>
    <n v="1"/>
    <n v="6736800"/>
    <n v="1279992"/>
    <n v="8016792"/>
    <n v="8779991"/>
    <d v="2020-11-20T00:00:00"/>
    <n v="20200861"/>
    <s v="0488-20"/>
    <s v="DIANA BETANCUR"/>
    <n v="3136583408"/>
    <s v="L142127"/>
    <s v="NOVIEMBRE"/>
    <n v="2020"/>
    <s v="JLONDOÑO"/>
    <s v="JLONDOÑO"/>
    <n v="16"/>
    <d v="2020-12-03T00:00:00"/>
    <m/>
    <s v="CERTIFICACION"/>
    <s v="PRESUPUESTADO"/>
    <s v="AUXILIARCARTERAMEDELLIN@ORO.COM.CO,DBETANCUR@ORO.COM.CO"/>
    <s v="9.52"/>
    <s v="PAGAR $7.615.952 N.C Y N.D DESCUENTO INCENTIVOS $400.840 FACT L142127"/>
    <n v="41020371"/>
    <s v="DELEGADA"/>
    <m/>
    <m/>
  </r>
  <r>
    <s v="SC 9132"/>
    <s v="ORGANIZACIÓN RADIAL OLIMPICA S.A"/>
    <s v="RADIO"/>
    <s v="RADIO TIEMPO"/>
    <s v="REACTIVACION"/>
    <s v="MUNICIPIO DE MEDELLIN"/>
    <x v="0"/>
    <d v="2020-11-02T00:00:00"/>
    <d v="2020-11-11T00:00:00"/>
    <n v="0"/>
    <n v="5"/>
    <n v="0"/>
    <n v="0"/>
    <n v="0"/>
    <n v="0"/>
    <d v="2020-11-20T00:00:00"/>
    <n v="20201704"/>
    <s v="0488-20"/>
    <s v="DIANA BETANCUR"/>
    <n v="3136583408"/>
    <s v="FT20205493"/>
    <s v="DICIEMBRE"/>
    <n v="2020"/>
    <s v="JLONDOÑO"/>
    <s v="JLONDOÑO"/>
    <n v="16"/>
    <d v="2020-12-12T00:00:00"/>
    <m/>
    <s v="CERTIFICACION"/>
    <s v="PRESUPUESTADO"/>
    <s v="AUXILIARCARTERAMEDELLIN@ORO.COM.CO,DBETANCUR@ORO.COM.CO"/>
    <s v="9.52"/>
    <s v="BONIFICADO"/>
    <n v="41020371"/>
    <s v="DELEGADA"/>
    <m/>
    <m/>
  </r>
  <r>
    <s v="SC 9131"/>
    <s v="ORGANIZACIÓN RADIAL OLIMPICA S.A"/>
    <s v="RADIO"/>
    <s v="OLIMPICA STEREO-RADIO TIEMPO"/>
    <s v="REACTIVACION"/>
    <s v="MUNICIPIO DE MEDELLIN"/>
    <x v="0"/>
    <d v="2020-11-01T00:00:00"/>
    <d v="2020-11-15T00:00:00"/>
    <n v="5661600"/>
    <n v="1"/>
    <n v="5661600"/>
    <n v="1075704"/>
    <n v="6737304"/>
    <n v="7378695"/>
    <d v="2020-11-20T00:00:00"/>
    <n v="20201704"/>
    <s v="0488-20"/>
    <s v="DIANA BETANCUR"/>
    <n v="3136583408"/>
    <s v="L142200"/>
    <s v="NOVIEMBRE"/>
    <n v="2020"/>
    <s v="JLONDOÑO"/>
    <s v="JLONDOÑO"/>
    <n v="16"/>
    <d v="2020-12-03T00:00:00"/>
    <m/>
    <s v="CERTIFICACION"/>
    <s v="PRESUPUESTADO"/>
    <s v="AUXILIARCARTERAMEDELLIN@ORO.COM.CO,DBETANCUR@ORO.COM.CO"/>
    <s v="9.52"/>
    <s v="pagar $6.400.439 n.c y n.d descuento incentivo $336.865 fact L142200"/>
    <n v="41020371"/>
    <s v="DELEGADA"/>
    <m/>
    <m/>
  </r>
  <r>
    <s v="SC 9187"/>
    <s v="ORGANIZACIÓN RADIAL OLIMPICA S.A"/>
    <s v="RADIO"/>
    <s v="OLIMPICA STEREO-RADIO TIEMPO-MIX"/>
    <s v="FERIA DE FLORES"/>
    <s v="MUNICIPIO DE MEDELLIN"/>
    <x v="0"/>
    <d v="2020-11-01T00:00:00"/>
    <d v="2020-11-08T00:00:00"/>
    <n v="5862000"/>
    <n v="1"/>
    <n v="5862000"/>
    <n v="1113780"/>
    <n v="6975780"/>
    <n v="7639874"/>
    <d v="2020-11-20T00:00:00"/>
    <n v="20200861"/>
    <s v="0488-20"/>
    <s v="DIANA BETANCUR"/>
    <n v="3136583408"/>
    <s v="L142156"/>
    <s v="NOVIEMBRE"/>
    <n v="2020"/>
    <s v="JLONDOÑO"/>
    <s v="JLONDOÑO"/>
    <n v="7"/>
    <d v="2020-12-03T00:00:00"/>
    <m/>
    <s v="CERTIFICACION"/>
    <s v="PRESUPUESTADO"/>
    <s v="AUXILIARCARTERAMEDELLIN@ORO.COM.CO,DBETANCUR@ORO.COM.CO"/>
    <s v="9.52"/>
    <s v="PAGAR $6.626.991 N.C Y N.D DESCUENTO INCENTIVO $348.789 FACT L142156"/>
    <n v="41020371"/>
    <s v="DELEGADA"/>
    <m/>
    <m/>
  </r>
  <r>
    <s v="SC 9186"/>
    <s v="ORGANIZACIÓN RADIAL OLIMPICA S.A"/>
    <s v="RADIO"/>
    <s v="OLIMPICA STEREO-RADIO TIEMPO-MIX"/>
    <s v="FERIA DE FLORES"/>
    <s v="MUNICIPIO DE MEDELLIN"/>
    <x v="0"/>
    <d v="2020-10-21T00:00:00"/>
    <d v="2020-10-31T00:00:00"/>
    <n v="10126500"/>
    <n v="1"/>
    <n v="10126500"/>
    <n v="1924035"/>
    <n v="12050535"/>
    <n v="13197746"/>
    <d v="2020-11-20T00:00:00"/>
    <n v="20201704"/>
    <s v="0488-20"/>
    <s v="DIANA BETANCUR"/>
    <n v="3136583408"/>
    <s v="L142163"/>
    <s v="NOVIEMBRE"/>
    <n v="2020"/>
    <s v="JLONDOÑO"/>
    <s v="JLONDOÑO"/>
    <n v="7"/>
    <d v="2020-12-03T00:00:00"/>
    <m/>
    <s v="CERTIFICACION"/>
    <s v="PRESUPUESTADO"/>
    <s v="AUXILIARCARTERAMEDELLIN@ORO.COM.CO,DBETANCUR@ORO.COM.CO"/>
    <s v="9.52"/>
    <s v="PAGAR $11.448.008N.C Y N.D DESCUENTO INCENTIVOS $602.527 FACT L142163"/>
    <n v="41020371"/>
    <s v="DELEGADA"/>
    <m/>
    <m/>
  </r>
  <r>
    <s v="SC 9293"/>
    <s v="ORGANIZACIÓN RADIAL OLIMPICA S.A"/>
    <s v="RADIO"/>
    <s v="OLIMPICA STEREO"/>
    <s v="FERIA DE FLORES"/>
    <s v="MUNICIPIO DE MEDELLIN"/>
    <x v="0"/>
    <d v="2020-11-01T00:00:00"/>
    <d v="2020-11-07T00:00:00"/>
    <n v="2727000"/>
    <n v="1"/>
    <n v="2727000"/>
    <n v="518130"/>
    <n v="3245130"/>
    <n v="3554066"/>
    <d v="2020-11-20T00:00:00"/>
    <n v="20201704"/>
    <s v="0488-20"/>
    <s v="DIANA BETANCUR"/>
    <n v="3136583408"/>
    <s v="L142160"/>
    <s v="NOVIEMBRE"/>
    <n v="2020"/>
    <s v="JLONDOÑO"/>
    <s v="JLONDOÑO"/>
    <n v="7"/>
    <d v="2020-12-03T00:00:00"/>
    <m/>
    <s v="CERTIFICACION"/>
    <s v="PRESUPUESTADO"/>
    <s v="AUXILIARCARTERAMEDELLIN@ORO.COM.CO,DBETANCUR@ORO.COM.CO"/>
    <s v="9.52"/>
    <s v="pagar $3.082.874 n.c y n.d descuento incentivos  $ 162.257 fact L142160"/>
    <n v="41020371"/>
    <s v="DELEGADA"/>
    <m/>
    <m/>
  </r>
  <r>
    <s v="SC 9342"/>
    <s v="ORGANIZACIÓN RADIAL OLIMPICA S.A"/>
    <s v="RADIO"/>
    <s v="OLIMPICA STEREO-RADIO TIEMPO-MIX"/>
    <s v="SEMANA DE LA MOVILIDAD 2020"/>
    <s v="MUNICIPIO DE MEDELLIN"/>
    <x v="1"/>
    <d v="2020-11-07T00:00:00"/>
    <d v="2020-11-14T00:00:00"/>
    <n v="4401000"/>
    <n v="1"/>
    <n v="4401000"/>
    <n v="836190"/>
    <n v="5237190"/>
    <n v="5735770"/>
    <d v="2020-11-20T00:00:00"/>
    <n v="20201704"/>
    <s v="0488-20"/>
    <s v="DIANA BETANCUR"/>
    <n v="3136583408"/>
    <s v="L142194"/>
    <s v="NOVIEMBRE"/>
    <n v="2020"/>
    <s v="JLONDOÑO"/>
    <s v="JLONDOÑO"/>
    <n v="23"/>
    <d v="2020-12-03T00:00:00"/>
    <m/>
    <s v="CERTIFICACION"/>
    <s v="PRESUPUESTADO"/>
    <s v="AUXILIARCARTERAMEDELLIN@ORO.COM.CO,DBETANCUR@ORO.COM.CO"/>
    <s v="9.52"/>
    <s v="pagar $4.975.331 n.c y n. de desuento incentivos $261.860 fact L142194"/>
    <n v="41020371"/>
    <s v="DELEGADA"/>
    <m/>
    <m/>
  </r>
  <r>
    <s v="SC 9380"/>
    <s v="ORGANIZACIÓN RADIAL OLIMPICA S.A"/>
    <s v="RADIO"/>
    <s v="OLIMPICA STEREO"/>
    <s v="REACTIVACION ECONOMICA MEDELLIN RESPONDE"/>
    <s v="MUNICIPIO DE MEDELLIN"/>
    <x v="2"/>
    <d v="2020-11-19T00:00:00"/>
    <d v="2020-11-30T00:00:00"/>
    <n v="134400"/>
    <n v="8"/>
    <n v="1075200"/>
    <n v="204288"/>
    <n v="1279488"/>
    <n v="1401295"/>
    <d v="2020-12-04T00:00:00"/>
    <n v="20201704"/>
    <s v="0488-20"/>
    <s v="DIANA BETANCUR"/>
    <n v="3136583408"/>
    <s v="L142341"/>
    <s v="DICIEMBRE"/>
    <n v="2020"/>
    <s v="JLONDOÑO"/>
    <s v="JLONDOÑO"/>
    <n v="32"/>
    <d v="2020-12-12T00:00:00"/>
    <m/>
    <s v="CERTIFICACION"/>
    <s v="PRESUPUESTADO"/>
    <s v="AUXILIARCARTERAMEDELLIN@ORO.COM.CO,DBETANCUR@ORO.COM.CO"/>
    <s v="9.52"/>
    <s v="PAGAR $1.215.514 N.C Y N.D DESCUENTO INCENTIVO $ 63.974 FACT L142341"/>
    <n v="41020371"/>
    <s v="DELEGADA"/>
    <m/>
    <m/>
  </r>
  <r>
    <s v="SC 9473"/>
    <s v="ORGANIZACIÓN RADIAL OLIMPICA S.A"/>
    <s v="RADIO"/>
    <s v="OLIMPICA STEREO"/>
    <s v="REACTIVACION ECONOMICA MEDELLIN RESPONDE"/>
    <s v="MUNICIPIO DE MEDELLIN"/>
    <x v="2"/>
    <d v="2020-12-02T00:00:00"/>
    <d v="2020-12-02T00:00:00"/>
    <n v="134000"/>
    <n v="4"/>
    <n v="536000"/>
    <n v="101840"/>
    <n v="637840"/>
    <n v="698562"/>
    <d v="2020-12-04T00:00:00"/>
    <n v="20202070"/>
    <s v="1245-20"/>
    <s v="DIANA BETANCUR"/>
    <n v="3136583408"/>
    <s v="L142382"/>
    <s v="DICIEMBRE"/>
    <n v="2020"/>
    <s v="JLONDOÑO"/>
    <s v="JLONDOÑO"/>
    <n v="32"/>
    <d v="2020-12-12T00:00:00"/>
    <m/>
    <s v="CERTIFICACION"/>
    <s v="PRESUPUESTADO"/>
    <s v="AUXILIARCARTERAMEDELLIN@ORO.COM.CO,DBETANCUR@ORO.COM.CO"/>
    <s v="9.52"/>
    <s v="PAGAR $605.948 N.C Y N.D DESCUENTO INCENTIVO $31.892 FATC L142382"/>
    <n v="41020371"/>
    <s v="DELEGADA"/>
    <m/>
    <m/>
  </r>
  <r>
    <s v="SC 9537"/>
    <s v="ORGANIZACIÓN RADIAL OLIMPICA S.A"/>
    <s v="RADIO"/>
    <s v="OLIMPICA STEREO - MIX"/>
    <s v="HECHO EN MEDELLIN"/>
    <s v="MUNICIPIO DE MEDELLIN"/>
    <x v="0"/>
    <d v="2020-12-12T00:00:00"/>
    <d v="2020-12-25T00:00:00"/>
    <n v="15369600"/>
    <n v="1"/>
    <n v="15369600"/>
    <n v="2920224"/>
    <n v="18289824"/>
    <n v="20031015"/>
    <d v="2020-12-28T00:00:00"/>
    <n v="20202070"/>
    <s v="1245-20"/>
    <s v="DIANA BETANCUR"/>
    <n v="3136583408"/>
    <s v="L142595"/>
    <s v="DICIEMBRE"/>
    <n v="2020"/>
    <s v="JLONDOÑO"/>
    <s v="JLONDOÑO"/>
    <n v="41"/>
    <d v="2021-06-16T00:00:00"/>
    <m/>
    <s v="CERTIFICACION"/>
    <s v="PRESUPUESTADO"/>
    <s v="AUXILIARCARTERAMEDELLIN@ORO.COM.CO,DBETANCUR@ORO.COM.CO"/>
    <s v="9.52"/>
    <s v="PAGAR $ 17.375.333 N.C Y N.D DESCUENTO INCENTIVO $914.491 FATC L142595"/>
    <n v="41020371"/>
    <s v="DELEGADA"/>
    <m/>
    <m/>
  </r>
  <r>
    <s v="SC 9567"/>
    <s v="ORGANIZACIÓN RADIAL OLIMPICA S.A"/>
    <s v="RADIO"/>
    <s v="OLIMPICA STEREO"/>
    <s v="OFICINA PUBLICA DE EMPLEO"/>
    <s v="MUNICIPIO DE MEDELLIN"/>
    <x v="2"/>
    <d v="2020-12-21T00:00:00"/>
    <d v="2020-12-29T00:00:00"/>
    <n v="141000"/>
    <n v="20"/>
    <n v="2820000"/>
    <n v="535800"/>
    <n v="3355800"/>
    <n v="3675272"/>
    <d v="2020-12-30T00:00:00"/>
    <n v="20202248"/>
    <s v="1333-20"/>
    <s v="DIANA BETANCUR"/>
    <n v="3136583408"/>
    <s v="L142610"/>
    <s v="DICIEMBRE"/>
    <n v="2020"/>
    <s v="JLONDOÑO"/>
    <s v="JLONDOÑO"/>
    <m/>
    <d v="2021-06-16T00:00:00"/>
    <m/>
    <s v="CERTIFICACION"/>
    <s v="PRESUPUESTADO"/>
    <s v="AUXILIARCARTERAMEDELLIN@ORO.COM.CO,DBETANCUR@ORO.COM.CO"/>
    <s v="9.52"/>
    <s v="PAGAR $ 3.188.010 N.C Y N.D DESCUENTO INCENTIVO $ 167.790  FACT _x0009_L142610"/>
    <n v="41020371"/>
    <s v="DELEGADA"/>
    <m/>
    <m/>
  </r>
  <r>
    <s v="SC 9563"/>
    <s v="ORGANIZACIÓN RADIAL OLIMPICA S.A"/>
    <s v="RADIO"/>
    <s v="OLIMPICA STEREO"/>
    <s v="CEDEZO"/>
    <s v="MUNICIPIO DE MEDELLIN"/>
    <x v="2"/>
    <d v="2020-12-21T00:00:00"/>
    <d v="2020-12-29T00:00:00"/>
    <n v="2205000"/>
    <n v="1"/>
    <n v="2205000"/>
    <n v="418950"/>
    <n v="2623950"/>
    <n v="2873750"/>
    <d v="2020-12-30T00:00:00"/>
    <n v="20202248"/>
    <s v="1333-20"/>
    <s v="DIANA BETANCUR"/>
    <n v="3136583408"/>
    <s v="L142609"/>
    <s v="DICIEMBRE"/>
    <n v="2020"/>
    <s v="JLONDOÑO"/>
    <s v="JLONDOÑO"/>
    <m/>
    <d v="2021-06-16T00:00:00"/>
    <m/>
    <s v="CERTIFICACION"/>
    <s v="PRESUPUESTADO"/>
    <s v="AUXILIARCARTERAMEDELLIN@ORO.COM.CO,DBETANCUR@ORO.COM.CO"/>
    <s v="9.52"/>
    <s v="pagar $ 2.492.753  n.c y n.d descuento incentivos $ 131.198  fact L142609"/>
    <n v="41020371"/>
    <s v="DELEGADA"/>
    <m/>
    <m/>
  </r>
  <r>
    <s v="SC 9569"/>
    <s v="ORGANIZACIÓN RADIAL OLIMPICA S.A"/>
    <s v="RADIO"/>
    <s v="OLIMPICA STEREO"/>
    <s v="BANCUADRA"/>
    <s v="MUNICIPIO DE MEDELLIN"/>
    <x v="2"/>
    <d v="2020-12-21T00:00:00"/>
    <d v="2020-12-29T00:00:00"/>
    <n v="2374400"/>
    <n v="1"/>
    <n v="2374400"/>
    <n v="451136"/>
    <n v="2825536"/>
    <n v="3094527"/>
    <d v="2020-12-30T00:00:00"/>
    <n v="20202248"/>
    <s v="1333-20"/>
    <s v="DIANA BETANCUR"/>
    <n v="3136583408"/>
    <s v="L142611"/>
    <s v="DICIEMBRE"/>
    <n v="2020"/>
    <s v="JLONDOÑO"/>
    <s v="JLONDOÑO"/>
    <m/>
    <d v="2021-06-16T00:00:00"/>
    <m/>
    <s v="CERTIFICACION"/>
    <s v="PRESUPUESTADO"/>
    <s v="AUXILIARCARTERAMEDELLIN@ORO.COM.CO,DBETANCUR@ORO.COM.CO"/>
    <s v="9.52"/>
    <s v="PAGAR $ 2.684.259 N.C Y N.D DESCUET INCENTIVO $ 141.277 FACT L142611"/>
    <n v="41020371"/>
    <s v="DELEGADA"/>
    <m/>
    <m/>
  </r>
  <r>
    <s v="SC 9592"/>
    <s v="ORGANIZACIÓN RADIAL OLIMPICA S.A"/>
    <s v="RADIO"/>
    <s v="RADIO TIEMPO -  MIX"/>
    <s v="GESTION DE LA VELOCIDAD CARRERA 64 C"/>
    <s v="MUNICIPIO DE MEDELLIN"/>
    <x v="1"/>
    <d v="2020-12-21T00:00:00"/>
    <d v="2020-12-30T00:00:00"/>
    <n v="11209500"/>
    <n v="1"/>
    <n v="11209500"/>
    <n v="2129805"/>
    <n v="13339305"/>
    <n v="14609207"/>
    <d v="2020-12-31T00:00:00"/>
    <n v="20202248"/>
    <s v="1333-20"/>
    <s v="DIANA BETANCUR"/>
    <n v="3136583408"/>
    <s v="L142617"/>
    <s v="DICIEMBRE"/>
    <n v="2020"/>
    <s v="JLONDOÑO"/>
    <s v="JLONDOÑO"/>
    <m/>
    <d v="2021-06-16T00:00:00"/>
    <m/>
    <s v="CERTIFICACION"/>
    <s v="PRESUPUESTADO"/>
    <s v="AUXILIARCARTERAMEDELLIN@ORO.COM.CO,DBETANCUR@ORO.COM.CO"/>
    <s v="9.52"/>
    <s v="PAGAR $ 12.672.340 N.C Y N.D DESCUENTO INCENTIVO $ 666.965 L142617"/>
    <n v="41020371"/>
    <s v="DELEGADA"/>
    <m/>
    <m/>
  </r>
  <r>
    <s v="SC 9575"/>
    <s v="ORGANIZACIÓN RADIAL OLIMPICA S.A"/>
    <s v="RADIO"/>
    <s v="OLIMPICA STEREO Y MIX"/>
    <s v="AUTOCUIDADO"/>
    <s v="MUNICIPIO DE MEDELLIN"/>
    <x v="3"/>
    <d v="2020-12-22T00:00:00"/>
    <d v="2020-12-31T00:00:00"/>
    <n v="3275000"/>
    <n v="1"/>
    <n v="3275000"/>
    <n v="622250"/>
    <n v="3897250"/>
    <n v="4268268"/>
    <d v="2020-12-31T00:00:00"/>
    <n v="20202248"/>
    <s v="1333-20"/>
    <s v="DIANA BETANCUR"/>
    <n v="3136583408"/>
    <s v="L142616"/>
    <s v="DICIEMBRE"/>
    <n v="2020"/>
    <s v="JLONDOÑO"/>
    <s v="JLONDOÑO"/>
    <m/>
    <m/>
    <m/>
    <s v="CERTIFICACION"/>
    <s v="PRESUPUESTADO"/>
    <s v="AUXILIARCARTERAMEDELLIN@ORO.COM.CO,DBETANCUR@ORO.COM.CO"/>
    <s v="9.52"/>
    <s v="PAGAR $  3.702.388 N.C Y N.D DESCUENTO INCENTIVO $ 194.863 FACT L142616"/>
    <n v="41020371"/>
    <s v="DELEGADA"/>
    <m/>
    <m/>
  </r>
  <r>
    <s v="SC 9226"/>
    <s v="PEREZ BERRIO CESAR JOSE"/>
    <s v="RADIO"/>
    <s v="EN TERTULIA"/>
    <s v="INSTITUCIONAL ALCALDÍA DE MEDELLIN"/>
    <s v="MUNICIPIO DE MEDELLIN"/>
    <x v="0"/>
    <d v="2020-10-16T00:00:00"/>
    <d v="2020-11-13T00:00:00"/>
    <n v="60000"/>
    <n v="20"/>
    <n v="1200000"/>
    <n v="0"/>
    <n v="1200000"/>
    <n v="1314240"/>
    <d v="2020-11-20T00:00:00"/>
    <n v="20201244"/>
    <s v="0736-20"/>
    <s v="CESAR PEREZ BERRIO"/>
    <n v="3104288094"/>
    <s v="FT20204788"/>
    <s v="DICIEMBRE"/>
    <n v="2020"/>
    <s v="JLONDOÑO"/>
    <s v="JLONDOÑO"/>
    <n v="11"/>
    <d v="2020-12-12T00:00:00"/>
    <m/>
    <s v="CERTIFICACION"/>
    <s v="PRESUPUESTADO"/>
    <s v="ENTERTULIA@UNE.NET.CO"/>
    <s v="9.52"/>
    <m/>
    <n v="41020371"/>
    <s v="DELEGADA"/>
    <m/>
    <m/>
  </r>
  <r>
    <s v="SC 9442"/>
    <s v="PEREZ BERRIO CESAR JOSE"/>
    <s v="RADIO"/>
    <s v="EN TERTULIA"/>
    <s v="INSTITUCIONAL ALCALDÍA DE MEDELLIN"/>
    <s v="MUNICIPIO DE MEDELLIN"/>
    <x v="1"/>
    <d v="2020-12-01T00:00:00"/>
    <d v="2020-12-11T00:00:00"/>
    <n v="60000"/>
    <n v="20"/>
    <n v="1200000"/>
    <n v="0"/>
    <n v="1200000"/>
    <n v="1314240"/>
    <d v="2020-12-14T00:00:00"/>
    <n v="20201914"/>
    <s v="0736-20"/>
    <s v="CESAR PEREZ BERRIO"/>
    <n v="3104288094"/>
    <s v="FT20205023"/>
    <s v="DICIEMBRE"/>
    <n v="2020"/>
    <s v="JLONDOÑO"/>
    <s v="JLONDOÑO"/>
    <n v="33"/>
    <d v="2020-12-12T00:00:00"/>
    <m/>
    <s v="CERTIFICACION"/>
    <s v="PRESUPUESTADO"/>
    <s v="ENTERTULIA@UNE.NET.CO"/>
    <s v="9.52"/>
    <m/>
    <n v="41020371"/>
    <s v="DELEGADA"/>
    <m/>
    <m/>
  </r>
  <r>
    <s v="SC 9144"/>
    <s v="POSADA MARTINEZ ALBEIRO DE JESUS"/>
    <s v="RADIO"/>
    <s v="ALERTA CUIDADANA"/>
    <s v="INSTITUCIONAL ALCALDÍA DE MEDELLIN"/>
    <s v="MUNICIPIO DE MEDELLIN"/>
    <x v="0"/>
    <d v="2020-10-16T00:00:00"/>
    <d v="2020-11-13T00:00:00"/>
    <n v="50000"/>
    <n v="24"/>
    <n v="1200000"/>
    <n v="0"/>
    <n v="1200000"/>
    <n v="1314240"/>
    <d v="2020-11-20T00:00:00"/>
    <n v="20201202"/>
    <s v="0704-20"/>
    <s v="ALBEIRO POSADA MARTINEZ"/>
    <n v="3136273085"/>
    <s v="FT20204235"/>
    <s v="NOVIEMBRE"/>
    <n v="2020"/>
    <s v="SCASTANO"/>
    <s v="SCASTANO"/>
    <n v="11"/>
    <d v="2020-12-03T00:00:00"/>
    <m/>
    <s v="CERTIFICACION"/>
    <s v="PRESUPUESTADO"/>
    <s v="ALBEIROPOSADA61@HOTMAIL.COM"/>
    <s v="9.52"/>
    <m/>
    <n v="41020371"/>
    <s v="DELEGADA"/>
    <m/>
    <m/>
  </r>
  <r>
    <s v="SC 9403"/>
    <s v="POSADA MARTINEZ ALBEIRO DE JESUS"/>
    <s v="RADIO"/>
    <s v="ALERTA CUIDADANA"/>
    <s v="INSTITUCIONAL ALCALDÍA DE MEDELLIN"/>
    <s v="MUNICIPIO DE MEDELLIN"/>
    <x v="1"/>
    <d v="2020-11-30T00:00:00"/>
    <d v="2020-12-11T00:00:00"/>
    <n v="50000"/>
    <n v="24"/>
    <n v="1200000"/>
    <n v="0"/>
    <n v="1200000"/>
    <n v="1314240"/>
    <d v="2020-12-14T00:00:00"/>
    <n v="20201709"/>
    <s v="0704-20"/>
    <s v="ALBEIRO POSADA MARTINEZ"/>
    <n v="3136273085"/>
    <s v="FT20205038"/>
    <s v="DICIEMBRE"/>
    <n v="2020"/>
    <s v="JLONDOÑO"/>
    <s v="JLONDOÑO"/>
    <m/>
    <d v="2020-12-12T00:00:00"/>
    <m/>
    <s v="CERTIFICACION"/>
    <s v="PRESUPUESTADO"/>
    <s v="ALBEIROPOSADA61@HOTMAIL.COM"/>
    <s v="9.52"/>
    <m/>
    <n v="41020371"/>
    <s v="DELEGADA"/>
    <m/>
    <m/>
  </r>
  <r>
    <s v="SC 9164"/>
    <s v="POSADA URIBE LUIS FERNANDO"/>
    <s v="RADIO"/>
    <s v="AQUI ENTRE NOS"/>
    <s v="INSTITUCIONAL ALCALDÍA DE MEDELLIN"/>
    <s v="MUNICIPIO DE MEDELLIN"/>
    <x v="0"/>
    <d v="2020-10-16T00:00:00"/>
    <d v="2020-10-29T00:00:00"/>
    <n v="60000"/>
    <n v="10"/>
    <n v="600000"/>
    <n v="0"/>
    <n v="600000"/>
    <n v="657120"/>
    <d v="2020-11-20T00:00:00"/>
    <n v="20201021"/>
    <s v="0591-20"/>
    <s v="LUIS FERNANDO POSADA"/>
    <n v="3224812"/>
    <s v="FT20204062"/>
    <s v="NOVIEMBRE"/>
    <n v="2020"/>
    <s v="JLONDOÑO"/>
    <s v="JLONDOÑO"/>
    <n v="11"/>
    <d v="2020-12-03T00:00:00"/>
    <m/>
    <s v="CERTIFICACION"/>
    <s v="PRESUPUESTADO"/>
    <s v="AQUIENTRE.NOS@HOTMAIL.COM"/>
    <s v="9.52"/>
    <m/>
    <n v="41020371"/>
    <s v="DELEGADA"/>
    <m/>
    <m/>
  </r>
  <r>
    <s v="SC 9289"/>
    <s v="POSADA URIBE LUIS FERNANDO"/>
    <s v="RADIO"/>
    <s v="AQUI ENTRE NOS"/>
    <s v="INSTITUCIONAL ALCALDÍA DE MEDELLIN"/>
    <s v="MUNICIPIO DE MEDELLIN"/>
    <x v="0"/>
    <d v="2020-10-30T00:00:00"/>
    <d v="2020-11-13T00:00:00"/>
    <n v="60000"/>
    <n v="10"/>
    <n v="600000"/>
    <n v="0"/>
    <n v="600000"/>
    <n v="657120"/>
    <d v="2020-11-20T00:00:00"/>
    <n v="20201789"/>
    <s v="0591-20"/>
    <s v="LUIS FERNANDO POSADA"/>
    <n v="3224812"/>
    <s v="FT20204302"/>
    <s v="NOVIEMBRE"/>
    <n v="2020"/>
    <s v="SCASTANO"/>
    <s v="SCASTANO"/>
    <n v="11"/>
    <d v="2020-12-03T00:00:00"/>
    <m/>
    <s v="CERTIFICACION"/>
    <s v="PRESUPUESTADO"/>
    <s v="AQUIENTRE.NOS@HOTMAIL.COM"/>
    <s v="9.52"/>
    <m/>
    <n v="41020371"/>
    <s v="DELEGADA"/>
    <m/>
    <m/>
  </r>
  <r>
    <s v="SC 9419"/>
    <s v="POSADA URIBE LUIS FERNANDO"/>
    <s v="RADIO"/>
    <s v="AQUI ENTRE NOS"/>
    <s v="INSTITUCIONAL ALCALDÍA DE MEDELLIN"/>
    <s v="MUNICIPIO DE MEDELLIN"/>
    <x v="1"/>
    <d v="2020-11-30T00:00:00"/>
    <d v="2020-12-11T00:00:00"/>
    <n v="60000"/>
    <n v="20"/>
    <n v="1200000"/>
    <n v="0"/>
    <n v="1200000"/>
    <n v="1314240"/>
    <d v="2020-12-14T00:00:00"/>
    <n v="20201789"/>
    <s v="0591-20"/>
    <s v="LUIS FERNANDO POSADA"/>
    <n v="3224812"/>
    <s v="FT20205083"/>
    <s v="DICIEMBRE"/>
    <n v="2020"/>
    <s v="JLONDOÑO"/>
    <s v="JLONDOÑO"/>
    <n v="33"/>
    <d v="2020-12-12T00:00:00"/>
    <m/>
    <s v="CERTIFICACION"/>
    <s v="PRESUPUESTADO"/>
    <s v="AQUIENTRE.NOS@HOTMAIL.COM"/>
    <s v="9.52"/>
    <m/>
    <n v="41020371"/>
    <s v="DELEGADA"/>
    <m/>
    <m/>
  </r>
  <r>
    <s v="SC 9177"/>
    <s v="PUERTA PUERTA CARLOS MARIO"/>
    <s v="RADIO"/>
    <s v="MENSAJES Y REPORTAJES"/>
    <s v="INSTITUCIONAL ALCALDÍA DE MEDELLIN"/>
    <s v="MUNICIPIO DE MEDELLIN"/>
    <x v="0"/>
    <d v="2020-10-16T00:00:00"/>
    <d v="2020-11-13T00:00:00"/>
    <n v="50000"/>
    <n v="24"/>
    <n v="1200000"/>
    <n v="0"/>
    <n v="1200000"/>
    <n v="1314240"/>
    <d v="2020-11-20T00:00:00"/>
    <n v="20201221"/>
    <s v="0716-20"/>
    <s v="CARLOS MARIO PUERTA PUERTA"/>
    <n v="3218747014"/>
    <s v="FT20204237"/>
    <s v="NOVIEMBRE"/>
    <n v="2020"/>
    <s v="SCASTANO"/>
    <s v="SCASTANO"/>
    <n v="11"/>
    <d v="2020-12-03T00:00:00"/>
    <m/>
    <s v="CERTIFICACION"/>
    <s v="PRESUPUESTADO"/>
    <s v="MENSAJEYREPORTAJES@GMAIL.COM"/>
    <s v="9.52"/>
    <m/>
    <n v="41020371"/>
    <s v="DELEGADA"/>
    <m/>
    <m/>
  </r>
  <r>
    <s v="SC 9424"/>
    <s v="PUERTA PUERTA CARLOS MARIO"/>
    <s v="RADIO"/>
    <s v="MENSAJES Y REPORTAJES"/>
    <s v="INSTITUCIONAL ALCALDÍA DE MEDELLIN"/>
    <s v="MUNICIPIO DE MEDELLIN"/>
    <x v="1"/>
    <d v="2020-11-30T00:00:00"/>
    <d v="2020-12-11T00:00:00"/>
    <n v="50000"/>
    <n v="24"/>
    <n v="1200000"/>
    <n v="0"/>
    <n v="1200000"/>
    <n v="1314240"/>
    <d v="2020-12-14T00:00:00"/>
    <n v="20201982"/>
    <s v="0716-20"/>
    <s v="CARLOS MARIO PUERTA PUERTA"/>
    <n v="3218747014"/>
    <s v="FT20205045"/>
    <s v="DICIEMBRE"/>
    <n v="2020"/>
    <s v="JLONDOÑO"/>
    <s v="JLONDOÑO"/>
    <n v="33"/>
    <d v="2020-12-12T00:00:00"/>
    <m/>
    <s v="CERTIFICACION"/>
    <s v="PRESUPUESTADO"/>
    <s v="MENSAJEYREPORTAJES@GMAIL.COM"/>
    <s v="9.52"/>
    <m/>
    <n v="41020371"/>
    <s v="DELEGADA"/>
    <m/>
    <m/>
  </r>
  <r>
    <s v="SC 9268"/>
    <s v="QUALITY MANAGER GROUP S.A.S."/>
    <s v="RADIO"/>
    <s v="MERCADEO CON VOS"/>
    <s v="INSTITUCIONAL ALCALDÍA DE MEDELLIN"/>
    <s v="MUNICIPIO DE MEDELLIN"/>
    <x v="0"/>
    <d v="2020-10-31T00:00:00"/>
    <d v="2020-11-21T00:00:00"/>
    <n v="59000"/>
    <n v="10"/>
    <n v="590000"/>
    <n v="112100"/>
    <n v="702100"/>
    <n v="768940"/>
    <d v="2020-12-04T00:00:00"/>
    <n v="20201749"/>
    <s v="1057-20"/>
    <s v="DIANA LOPEZ"/>
    <n v="3153479924"/>
    <s v="FE-502"/>
    <s v="DICIEMBRE"/>
    <n v="2020"/>
    <s v="JLONDOÑO"/>
    <s v="JLONDOÑO"/>
    <n v="11"/>
    <d v="2020-12-12T00:00:00"/>
    <m/>
    <s v="CERTIFICACION"/>
    <s v="PRESUPUESTADO"/>
    <s v="HOLA@MERCADEOCONVOS.COM"/>
    <s v="9.52"/>
    <m/>
    <n v="41020371"/>
    <s v="DELEGADA"/>
    <m/>
    <m/>
  </r>
  <r>
    <s v="SC 9255"/>
    <s v="QUEVEDO HERNÁNDEZ JOHN"/>
    <s v="RADIO"/>
    <s v="CADENA RADIAL AUTENTICA"/>
    <s v="INSTITUCIONAL ALCALDÍA DE MEDELLIN"/>
    <s v="MUNICIPIO DE MEDELLIN"/>
    <x v="0"/>
    <d v="2020-10-28T00:00:00"/>
    <d v="2020-11-26T00:00:00"/>
    <n v="12903"/>
    <n v="93"/>
    <n v="1200000"/>
    <n v="0"/>
    <n v="1200000"/>
    <n v="1314240"/>
    <d v="2020-12-04T00:00:00"/>
    <n v="20201797"/>
    <s v="1079-20"/>
    <s v="NEYDA MERCADO"/>
    <n v="3122604437"/>
    <s v="FT20204827"/>
    <s v="DICIEMBRE"/>
    <n v="2020"/>
    <s v="SCASTANO"/>
    <s v="SCASTANO"/>
    <n v="11"/>
    <d v="2020-12-12T00:00:00"/>
    <m/>
    <s v="CERTIFICACION"/>
    <s v="PRESUPUESTADO"/>
    <s v="NEYDACRA@HOTMAIL.COM"/>
    <s v="9.52"/>
    <m/>
    <n v="41020371"/>
    <s v="DELEGADA"/>
    <m/>
    <m/>
  </r>
  <r>
    <s v="SC 9434"/>
    <s v="QUEVEDO HERNÁNDEZ JOHN"/>
    <s v="RADIO"/>
    <s v="CADENA RADIAL AUTENTICA"/>
    <s v="INSTITUCIONAL ALCALDÍA DE MEDELLIN"/>
    <s v="MUNICIPIO DE MEDELLIN"/>
    <x v="1"/>
    <d v="2020-11-30T00:00:00"/>
    <d v="2020-12-11T00:00:00"/>
    <n v="12903"/>
    <n v="93"/>
    <n v="1200000"/>
    <n v="0"/>
    <n v="1200000"/>
    <n v="1314240"/>
    <d v="2020-12-14T00:00:00"/>
    <n v="20201797"/>
    <s v="1079-20"/>
    <s v="NEYDA MERCADO"/>
    <n v="3122604437"/>
    <s v="FT20205050"/>
    <s v="DICIEMBRE"/>
    <n v="2020"/>
    <s v="SCASTANO"/>
    <s v="SCASTANO"/>
    <n v="33"/>
    <d v="2020-12-12T00:00:00"/>
    <m/>
    <s v="CERTIFICACION"/>
    <s v="PRESUPUESTADO"/>
    <s v="NEYDACRA@HOTMAIL.COM"/>
    <s v="9.52"/>
    <m/>
    <n v="41020371"/>
    <s v="DELEGADA"/>
    <m/>
    <m/>
  </r>
  <r>
    <s v="SC 9202"/>
    <s v="QUICENO QUICENO MARGARITA MARIA"/>
    <s v="RADIO"/>
    <s v="PERFILES"/>
    <s v="INSTITUCIONAL ALCALDÍA DE MEDELLIN"/>
    <s v="MUNICIPIO DE MEDELLIN"/>
    <x v="0"/>
    <d v="2020-10-17T00:00:00"/>
    <d v="2020-11-14T00:00:00"/>
    <n v="36875"/>
    <n v="16"/>
    <n v="590000"/>
    <n v="0"/>
    <n v="590000"/>
    <n v="646168"/>
    <d v="2020-11-20T00:00:00"/>
    <n v="20201324"/>
    <s v="0786-20"/>
    <s v="MARGARITA MARIA QUICENO"/>
    <n v="3104072653"/>
    <s v="FT20204236"/>
    <s v="NOVIEMBRE"/>
    <n v="2020"/>
    <s v="SCASTANO"/>
    <s v="SCASTANO"/>
    <n v="11"/>
    <d v="2020-12-03T00:00:00"/>
    <m/>
    <s v="CERTIFICACION"/>
    <s v="PRESUPUESTADO"/>
    <s v="MQUICENO@UNE.NET.CO"/>
    <s v="9.52"/>
    <m/>
    <n v="41020371"/>
    <s v="DELEGADA"/>
    <m/>
    <m/>
  </r>
  <r>
    <s v="SC 9486"/>
    <s v="QUICENO QUICENO MARGARITA MARIA"/>
    <s v="RADIO"/>
    <s v="PERFILES"/>
    <s v="INSTITUCIONAL ALCALDÍA DE MEDELLIN"/>
    <s v="MUNICIPIO DE MEDELLIN"/>
    <x v="1"/>
    <d v="2020-12-05T00:00:00"/>
    <d v="2020-12-12T00:00:00"/>
    <n v="590000"/>
    <n v="1"/>
    <n v="590000"/>
    <n v="0"/>
    <n v="590000"/>
    <n v="646168"/>
    <d v="2020-12-14T00:00:00"/>
    <n v="20201912"/>
    <s v="0786-20"/>
    <s v="MARGARITA MARIA QUICENO"/>
    <n v="3104072653"/>
    <s v="FT20205056"/>
    <s v="DICIEMBRE"/>
    <n v="2020"/>
    <s v="JLONDOÑO"/>
    <s v="JLONDOÑO"/>
    <n v="33"/>
    <d v="2020-12-12T00:00:00"/>
    <m/>
    <s v="CERTIFICACION"/>
    <s v="PRESUPUESTADO"/>
    <s v="MQUICENO@UNE.NET.CO"/>
    <s v="9.52"/>
    <m/>
    <n v="41020371"/>
    <s v="DELEGADA"/>
    <m/>
    <m/>
  </r>
  <r>
    <s v="SC 9232"/>
    <s v="QUIROZ QUIROZ ANSELMO DEL CRISTO"/>
    <s v="RADIO"/>
    <s v="LA VOZ DE LAS LIGAS"/>
    <s v="INSTITUCIONAL ALCALDÍA DE MEDELLIN"/>
    <s v="MUNICIPIO DE MEDELLIN"/>
    <x v="0"/>
    <d v="2020-10-16T00:00:00"/>
    <d v="2020-11-13T00:00:00"/>
    <n v="43333"/>
    <n v="30"/>
    <n v="1300000"/>
    <n v="0"/>
    <n v="1300000"/>
    <n v="1423760"/>
    <d v="2020-11-20T00:00:00"/>
    <n v="20201251"/>
    <s v="0741-20"/>
    <s v="ANSELMO QUIROZ"/>
    <n v="3136713838"/>
    <s v="FT20204325"/>
    <s v="NOVIEMBRE"/>
    <n v="2020"/>
    <s v="SCASTANO"/>
    <s v="SCASTANO"/>
    <n v="11"/>
    <d v="2020-12-03T00:00:00"/>
    <m/>
    <s v="CERTIFICACION"/>
    <s v="PRESUPUESTADO"/>
    <s v="CHEMOQUIROZ@GMAIL.COM"/>
    <s v="9.52"/>
    <m/>
    <n v="41020371"/>
    <s v="DELEGADA"/>
    <m/>
    <m/>
  </r>
  <r>
    <s v="SC 9451"/>
    <s v="QUIROZ QUIROZ ANSELMO DEL CRISTO"/>
    <s v="RADIO"/>
    <s v="LA VOZ DE LAS LIGAS"/>
    <s v="INSTITUCIONAL ALCALDÍA DE MEDELLIN"/>
    <s v="MUNICIPIO DE MEDELLIN"/>
    <x v="1"/>
    <d v="2020-12-01T00:00:00"/>
    <d v="2020-12-11T00:00:00"/>
    <n v="43333"/>
    <n v="30"/>
    <n v="1300000"/>
    <n v="0"/>
    <n v="1300000"/>
    <n v="1423760"/>
    <d v="2020-12-14T00:00:00"/>
    <n v="20201766"/>
    <s v="0741-20"/>
    <s v="ANSELMO QUIROZ"/>
    <n v="3136713838"/>
    <s v="FT20205117"/>
    <s v="DICIEMBRE"/>
    <n v="2020"/>
    <s v="JLONDOÑO"/>
    <s v="JLONDOÑO"/>
    <n v="33"/>
    <d v="2020-12-12T00:00:00"/>
    <m/>
    <s v="CERTIFICACION"/>
    <s v="PRESUPUESTADO"/>
    <s v="CHEMOQUIROZ@GMAIL.COM"/>
    <s v="9.52"/>
    <m/>
    <n v="41020371"/>
    <s v="DELEGADA"/>
    <m/>
    <m/>
  </r>
  <r>
    <s v="SC 9110"/>
    <s v="RADIO CADENA NACIONAL SAS"/>
    <s v="RADIO"/>
    <s v="DIFERENTES EMISORAS EN RCN"/>
    <s v="REACTIVACION"/>
    <s v="MUNICIPIO DE MEDELLIN"/>
    <x v="0"/>
    <d v="2020-10-15T00:00:00"/>
    <d v="2020-10-21T00:00:00"/>
    <n v="4848000"/>
    <n v="1"/>
    <n v="4848000"/>
    <n v="921120"/>
    <n v="5769120"/>
    <n v="6318340"/>
    <d v="2020-11-20T00:00:00"/>
    <n v="20201406"/>
    <s v="0451-20"/>
    <s v="MARIEN MARTÍNEZ"/>
    <n v="3146192230"/>
    <n v="1726858"/>
    <s v="NOVIEMBRE"/>
    <n v="2020"/>
    <s v="JLONDOÑO"/>
    <s v="JLONDOÑO"/>
    <n v="16"/>
    <d v="2020-12-03T00:00:00"/>
    <m/>
    <s v="CERTIFICACION"/>
    <s v="PRESUPUESTADO"/>
    <s v="FACTURAELECTRONICA@RCNRADIO.COM.CO,MMARTINEZTOVAR@GMAIL.COM"/>
    <s v="9.52"/>
    <m/>
    <n v="41020371"/>
    <s v="DELEGADA"/>
    <m/>
    <m/>
  </r>
  <r>
    <s v="SC 9188"/>
    <s v="RADIO CADENA NACIONAL SAS"/>
    <s v="RADIO"/>
    <s v="RCN EL SOL - LA FM - RADIO UNO - CRISTAL - LA MEGA"/>
    <s v="FERIA DE FLORES"/>
    <s v="MUNICIPIO DE MEDELLIN"/>
    <x v="0"/>
    <d v="2020-10-21T00:00:00"/>
    <d v="2020-11-08T00:00:00"/>
    <n v="27000000"/>
    <n v="1"/>
    <n v="27000000"/>
    <n v="5130000"/>
    <n v="32130000"/>
    <n v="35188776"/>
    <d v="2020-11-20T00:00:00"/>
    <n v="20201728"/>
    <s v="1040-20"/>
    <s v="MARIEN MARTÍNEZ"/>
    <n v="3146192230"/>
    <n v="1726955"/>
    <s v="NOVIEMBRE"/>
    <n v="2020"/>
    <s v="JLONDOÑO"/>
    <s v="JLONDOÑO"/>
    <n v="7"/>
    <d v="2020-12-03T00:00:00"/>
    <m/>
    <s v="CERTIFICACION"/>
    <s v="PRESUPUESTADO"/>
    <s v="FACTURAELECTRONICA@RCNRADIO.COM.CO,MMARTINEZTOVAR@GMAIL.COM"/>
    <s v="9.52"/>
    <m/>
    <n v="41020371"/>
    <s v="DELEGADA"/>
    <m/>
    <m/>
  </r>
  <r>
    <s v="SC 9254"/>
    <s v="RADIO CADENA NACIONAL SAS"/>
    <s v="RADIO"/>
    <s v="DIFERENTES EMISORAS EN RCN"/>
    <s v="REACTIVACION"/>
    <s v="MUNICIPIO DE MEDELLIN"/>
    <x v="0"/>
    <d v="2020-11-03T00:00:00"/>
    <d v="2020-11-13T00:00:00"/>
    <n v="9994500"/>
    <n v="1"/>
    <n v="9994500"/>
    <n v="1898955"/>
    <n v="11893455"/>
    <n v="13025712"/>
    <d v="2020-11-20T00:00:00"/>
    <n v="20201728"/>
    <s v="1040-20"/>
    <s v="MARIEN MARTÍNEZ"/>
    <n v="3146192230"/>
    <n v="1726954"/>
    <s v="NOVIEMBRE"/>
    <n v="2020"/>
    <s v="JLONDOÑO"/>
    <s v="JLONDOÑO"/>
    <n v="16"/>
    <d v="2020-12-03T00:00:00"/>
    <m/>
    <s v="CERTIFICACION"/>
    <s v="PRESUPUESTADO"/>
    <s v="FACTURAELECTRONICA@RCNRADIO.COM.CO,MMARTINEZTOVAR@GMAIL.COM"/>
    <s v="9.52"/>
    <m/>
    <n v="41020371"/>
    <s v="DELEGADA"/>
    <m/>
    <m/>
  </r>
  <r>
    <s v="SC 9253"/>
    <s v="RADIO CADENA NACIONAL SAS"/>
    <s v="RADIO"/>
    <s v="DIFERENTES EMISORAS EN RCN"/>
    <s v="REACTIVACION"/>
    <s v="MUNICIPIO DE MEDELLIN"/>
    <x v="0"/>
    <d v="2020-10-28T00:00:00"/>
    <d v="2020-10-30T00:00:00"/>
    <n v="4848000"/>
    <n v="1"/>
    <n v="4848000"/>
    <n v="921120"/>
    <n v="5769120"/>
    <n v="6318340"/>
    <d v="2020-11-20T00:00:00"/>
    <n v="20201728"/>
    <s v="1040-20"/>
    <s v="MARIEN MARTÍNEZ"/>
    <n v="3146192230"/>
    <n v="1726864"/>
    <s v="NOVIEMBRE"/>
    <n v="2020"/>
    <s v="JLONDOÑO"/>
    <s v="JLONDOÑO"/>
    <n v="16"/>
    <d v="2020-12-03T00:00:00"/>
    <m/>
    <s v="CERTIFICACION"/>
    <s v="PRESUPUESTADO"/>
    <s v="FACTURAELECTRONICA@RCNRADIO.COM.CO,MMARTINEZTOVAR@GMAIL.COM"/>
    <s v="9.52"/>
    <m/>
    <n v="41020371"/>
    <s v="DELEGADA"/>
    <m/>
    <m/>
  </r>
  <r>
    <s v="SC 9340"/>
    <s v="RADIO CADENA NACIONAL SAS"/>
    <s v="RADIO"/>
    <s v="CLASICO RCN"/>
    <s v="INSTITUCIONAL ALCALDIA"/>
    <s v="MUNICIPIO DE MEDELLIN"/>
    <x v="1"/>
    <d v="2020-11-19T00:00:00"/>
    <d v="2020-12-06T00:00:00"/>
    <n v="33613445"/>
    <n v="1"/>
    <n v="33613445"/>
    <n v="6386555"/>
    <n v="40000000"/>
    <n v="43808000"/>
    <d v="2020-12-11T00:00:00"/>
    <n v="20201728"/>
    <s v="1040-20"/>
    <s v="MARIEN MARTÍNEZ"/>
    <n v="3146192230"/>
    <n v="1732854"/>
    <s v="DICIEMBRE"/>
    <n v="2020"/>
    <s v="LRUIZ"/>
    <s v="LRUIZ"/>
    <n v="14"/>
    <d v="2020-12-12T00:00:00"/>
    <m/>
    <s v="CERTIFICACION"/>
    <s v="PRESUPUESTADO"/>
    <s v="FACTURAELECTRONICA@RCNRADIO.COM.CO,MMARTINEZTOVAR@GMAIL.COM"/>
    <s v="9.52"/>
    <m/>
    <n v="41020371"/>
    <s v="DELEGADA"/>
    <m/>
    <m/>
  </r>
  <r>
    <s v="SC 9339"/>
    <s v="RADIO CADENA NACIONAL SAS"/>
    <s v="RADIO"/>
    <s v="INSTITUCIONAL ALCALDIA"/>
    <s v="INSTITUCIONAL ALCALDIA"/>
    <s v="MUNICIPIO DE MEDELLIN"/>
    <x v="0"/>
    <d v="2020-11-09T00:00:00"/>
    <d v="2020-12-06T00:00:00"/>
    <n v="100840336"/>
    <n v="1"/>
    <n v="100840336"/>
    <n v="19159664"/>
    <n v="120000000"/>
    <n v="131424000"/>
    <d v="2020-12-10T00:00:00"/>
    <n v="20201728"/>
    <s v="1040-20"/>
    <s v="MARIEN MARTÍNEZ"/>
    <n v="3146192230"/>
    <n v="1732853"/>
    <s v="DICIEMBRE"/>
    <n v="2020"/>
    <s v="LRUIZ"/>
    <s v="LRUIZ"/>
    <n v="13"/>
    <d v="2020-12-12T00:00:00"/>
    <m/>
    <s v="CERTIFICACION"/>
    <s v="PRESUPUESTADO"/>
    <s v="FACTURAELECTRONICA@RCNRADIO.COM.CO,MMARTINEZTOVAR@GMAIL.COM"/>
    <s v="9.52"/>
    <m/>
    <n v="41020371"/>
    <s v="DELEGADA"/>
    <m/>
    <m/>
  </r>
  <r>
    <s v="SC 9343"/>
    <s v="RADIO CADENA NACIONAL SAS"/>
    <s v="RADIO"/>
    <s v="RCN EL SOL - RADIO CRISTAL"/>
    <s v="SEMANA DE LA MOVILIDAD 2020"/>
    <s v="MUNICIPIO DE MEDELLIN"/>
    <x v="1"/>
    <d v="2020-11-09T00:00:00"/>
    <d v="2020-11-13T00:00:00"/>
    <n v="1062750"/>
    <n v="1"/>
    <n v="1062750"/>
    <n v="201923"/>
    <n v="1264673"/>
    <n v="1385070"/>
    <d v="2020-11-20T00:00:00"/>
    <n v="20201728"/>
    <s v="1040-20"/>
    <s v="MARIEN MARTÍNEZ"/>
    <n v="3146192230"/>
    <n v="1726862"/>
    <s v="NOVIEMBRE"/>
    <n v="2020"/>
    <s v="JLONDOÑO"/>
    <s v="JLONDOÑO"/>
    <n v="23"/>
    <d v="2020-12-03T00:00:00"/>
    <m/>
    <s v="CERTIFICACION"/>
    <s v="PRESUPUESTADO"/>
    <s v="FACTURAELECTRONICA@RCNRADIO.COM.CO,MMARTINEZTOVAR@GMAIL.COM"/>
    <s v="9.52"/>
    <m/>
    <n v="41020371"/>
    <s v="DELEGADA"/>
    <m/>
    <m/>
  </r>
  <r>
    <s v="SC 9381"/>
    <s v="RADIO CADENA NACIONAL SAS"/>
    <s v="RADIO"/>
    <s v="RCN RADIO CRISTAL"/>
    <s v="REACTIVACION ECONOMICA MEDELLIN RESPONDE"/>
    <s v="MUNICIPIO DE MEDELLIN"/>
    <x v="2"/>
    <d v="2020-11-19T00:00:00"/>
    <d v="2020-11-30T00:00:00"/>
    <n v="109000"/>
    <n v="8"/>
    <n v="872000"/>
    <n v="165680"/>
    <n v="1037680"/>
    <n v="1136467"/>
    <d v="2020-12-04T00:00:00"/>
    <n v="20201728"/>
    <s v="1040-20"/>
    <s v="MARIEN MARTÍNEZ"/>
    <n v="3146192230"/>
    <n v="1730450"/>
    <s v="DICIEMBRE"/>
    <n v="2020"/>
    <s v="JLONDOÑO"/>
    <s v="JLONDOÑO"/>
    <n v="32"/>
    <d v="2020-12-12T00:00:00"/>
    <m/>
    <s v="CERTIFICACION"/>
    <s v="PRESUPUESTADO"/>
    <s v="FACTURAELECTRONICA@RCNRADIO.COM.CO,MMARTINEZTOVAR@GMAIL.COM"/>
    <s v="9.52"/>
    <m/>
    <n v="41020371"/>
    <s v="DELEGADA"/>
    <m/>
    <m/>
  </r>
  <r>
    <s v="SC 9394"/>
    <s v="RADIO CADENA NACIONAL SAS"/>
    <s v="RADIO"/>
    <s v="RCN RADIO CRISTAL"/>
    <s v="REACTIVACION ECONOMICA MEDELLIN RESPONDE"/>
    <s v="MUNICIPIO DE MEDELLIN"/>
    <x v="2"/>
    <d v="2020-12-01T00:00:00"/>
    <d v="2020-12-02T00:00:00"/>
    <n v="109000"/>
    <n v="4"/>
    <n v="436000"/>
    <n v="82840"/>
    <n v="518840"/>
    <n v="568234"/>
    <d v="2020-12-04T00:00:00"/>
    <n v="20201728"/>
    <s v="1040-20"/>
    <s v="MARIEN MARTÍNEZ"/>
    <n v="3146192230"/>
    <n v="1730452"/>
    <s v="DICIEMBRE"/>
    <n v="2020"/>
    <s v="JLONDOÑO"/>
    <s v="JLONDOÑO"/>
    <n v="32"/>
    <d v="2020-12-12T00:00:00"/>
    <m/>
    <s v="CERTIFICACION"/>
    <s v="PRESUPUESTADO"/>
    <s v="FACTURAELECTRONICA@RCNRADIO.COM.CO,MMARTINEZTOVAR@GMAIL.COM"/>
    <s v="9.52"/>
    <m/>
    <n v="41020371"/>
    <s v="DELEGADA"/>
    <m/>
    <m/>
  </r>
  <r>
    <s v="SC 9523"/>
    <s v="RADIO CADENA NACIONAL SAS"/>
    <s v="RADIO"/>
    <s v="RCN LA FM"/>
    <s v="ALTAVOZ"/>
    <s v="MUNICIPIO DE MEDELLIN"/>
    <x v="4"/>
    <d v="2020-12-10T00:00:00"/>
    <d v="2020-12-13T00:00:00"/>
    <n v="81750"/>
    <n v="28"/>
    <n v="2289000"/>
    <n v="434910"/>
    <n v="2723910"/>
    <n v="2983226"/>
    <d v="2020-12-18T00:00:00"/>
    <n v="20201728"/>
    <s v="1040-20"/>
    <s v="MARIEN MARTÍNEZ"/>
    <n v="3146192230"/>
    <n v="1732290"/>
    <s v="DICIEMBRE"/>
    <n v="2020"/>
    <s v="LRUIZ"/>
    <s v="LRUIZ"/>
    <m/>
    <d v="2021-06-16T00:00:00"/>
    <m/>
    <s v="CERTIFICACION"/>
    <s v="PRESUPUESTADO"/>
    <s v="FACTURAELECTRONICA@RCNRADIO.COM.CO,MMARTINEZTOVAR@GMAIL.COM"/>
    <s v="9.52"/>
    <m/>
    <n v="41020371"/>
    <s v="DELEGADA"/>
    <m/>
    <m/>
  </r>
  <r>
    <s v="SC 9544"/>
    <s v="RADIO CADENA NACIONAL SAS"/>
    <s v="RADIO"/>
    <s v="DIFERENTES EMISORAS EN RCN"/>
    <s v="OFICINA PUBLICA DE EMPLEO"/>
    <s v="MUNICIPIO DE MEDELLIN"/>
    <x v="2"/>
    <d v="2020-12-16T00:00:00"/>
    <d v="2020-12-18T00:00:00"/>
    <n v="3662100"/>
    <n v="1"/>
    <n v="3662100"/>
    <n v="695799"/>
    <n v="4357899"/>
    <n v="4772771"/>
    <d v="2020-12-21T00:00:00"/>
    <n v="20202035"/>
    <s v="1040-20"/>
    <s v="MARIEN MARTÍNEZ"/>
    <n v="3146192230"/>
    <n v="1732788"/>
    <s v="DICIEMBRE"/>
    <n v="2020"/>
    <s v="LRUIZ"/>
    <s v="LRUIZ"/>
    <m/>
    <d v="2021-06-16T00:00:00"/>
    <m/>
    <s v="CERTIFICACION"/>
    <s v="PRESUPUESTADO"/>
    <s v="FACTURAELECTRONICA@RCNRADIO.COM.CO,MMARTINEZTOVAR@GMAIL.COM"/>
    <s v="9.52"/>
    <m/>
    <n v="41020371"/>
    <s v="DELEGADA"/>
    <m/>
    <m/>
  </r>
  <r>
    <s v="SC 9543"/>
    <s v="RADIO CADENA NACIONAL SAS"/>
    <s v="RADIO"/>
    <s v="RCN EL SOL - RADIO UNO - CRISTAL - RADIO PAISA"/>
    <s v="OFICINA PUBLICA DE EMPLEO"/>
    <s v="MUNICIPIO DE MEDELLIN"/>
    <x v="2"/>
    <d v="2020-12-16T00:00:00"/>
    <d v="2020-12-18T00:00:00"/>
    <n v="2419560"/>
    <n v="1"/>
    <n v="2419560"/>
    <n v="459716"/>
    <n v="2879276"/>
    <n v="3153383"/>
    <d v="2020-12-21T00:00:00"/>
    <n v="20201728"/>
    <s v="1040-20"/>
    <s v="MARIEN MARTÍNEZ"/>
    <n v="3146192230"/>
    <n v="1732787"/>
    <s v="DICIEMBRE"/>
    <n v="2020"/>
    <s v="LRUIZ"/>
    <s v="LRUIZ"/>
    <m/>
    <d v="2021-06-16T00:00:00"/>
    <m/>
    <s v="CERTIFICACION"/>
    <s v="PRESUPUESTADO"/>
    <s v="FACTURAELECTRONICA@RCNRADIO.COM.CO,MMARTINEZTOVAR@GMAIL.COM"/>
    <s v="9.52"/>
    <m/>
    <n v="41020371"/>
    <s v="DELEGADA"/>
    <m/>
    <m/>
  </r>
  <r>
    <s v="SC 9550"/>
    <s v="RADIO CADENA NACIONAL SAS"/>
    <s v="RADIO"/>
    <s v="DIFERENTES EMISORAS EN RCN"/>
    <s v="CEDEZO"/>
    <s v="MUNICIPIO DE MEDELLIN"/>
    <x v="2"/>
    <d v="2020-12-16T00:00:00"/>
    <d v="2020-12-29T00:00:00"/>
    <n v="2517450"/>
    <n v="1"/>
    <n v="2517450"/>
    <n v="478316"/>
    <n v="2995766"/>
    <n v="3280963"/>
    <d v="2020-12-30T00:00:00"/>
    <n v="20202128"/>
    <s v="1040-20"/>
    <s v="MARIEN MARTÍNEZ"/>
    <n v="3146192230"/>
    <n v="1733037"/>
    <s v="DICIEMBRE"/>
    <n v="2020"/>
    <s v="LRUIZ"/>
    <s v="LRUIZ"/>
    <m/>
    <d v="2021-06-16T00:00:00"/>
    <m/>
    <s v="CERTIFICACION"/>
    <s v="PRESUPUESTADO"/>
    <s v="FACTURAELECTRONICA@RCNRADIO.COM.CO,MMARTINEZTOVAR@GMAIL.COM"/>
    <s v="9.52"/>
    <m/>
    <n v="41020371"/>
    <s v="DELEGADA"/>
    <m/>
    <m/>
  </r>
  <r>
    <s v="SC 9555"/>
    <s v="RADIO CADENA NACIONAL SAS"/>
    <s v="RADIO"/>
    <s v="RCN RADIO UNO - RADIO PAISA"/>
    <s v="CEDEZO"/>
    <s v="MUNICIPIO DE MEDELLIN"/>
    <x v="2"/>
    <d v="2020-12-18T00:00:00"/>
    <d v="2020-12-29T00:00:00"/>
    <n v="2716200"/>
    <n v="1"/>
    <n v="2716200"/>
    <n v="516078"/>
    <n v="3232278"/>
    <n v="3539991"/>
    <d v="2020-12-30T00:00:00"/>
    <n v="20202128"/>
    <s v="1040-20"/>
    <s v="MARIEN MARTÍNEZ"/>
    <n v="3146192230"/>
    <n v="1733038"/>
    <s v="DICIEMBRE"/>
    <n v="2020"/>
    <s v="LRUIZ"/>
    <s v="LRUIZ"/>
    <m/>
    <d v="2021-06-16T00:00:00"/>
    <m/>
    <s v="CERTIFICACION"/>
    <s v="PRESUPUESTADO"/>
    <s v="FACTURAELECTRONICA@RCNRADIO.COM.CO,MMARTINEZTOVAR@GMAIL.COM"/>
    <s v="9.52"/>
    <m/>
    <n v="41020371"/>
    <s v="DELEGADA"/>
    <m/>
    <m/>
  </r>
  <r>
    <s v="SC 9577"/>
    <s v="RADIO CADENA NACIONAL SAS"/>
    <s v="RADIO"/>
    <s v="CRISTAL- LA MEGA- LA FM"/>
    <s v="AUTOCUIDADO"/>
    <s v="MUNICIPIO DE MEDELLIN"/>
    <x v="3"/>
    <d v="2020-12-22T00:00:00"/>
    <d v="2020-12-31T00:00:00"/>
    <n v="7929750"/>
    <n v="1"/>
    <n v="7929750"/>
    <n v="1506653"/>
    <n v="9436403"/>
    <n v="10334749"/>
    <d v="2020-12-31T00:00:00"/>
    <n v="20202246"/>
    <s v="1040-20"/>
    <s v="MARIEN MARTÍNEZ"/>
    <n v="3146192230"/>
    <n v="1733074"/>
    <s v="DICIEMBRE"/>
    <n v="2020"/>
    <s v="JLONDOÑO"/>
    <s v="JLONDOÑO"/>
    <m/>
    <m/>
    <m/>
    <s v="CERTIFICACION"/>
    <s v="PRESUPUESTADO"/>
    <s v="FACTURAELECTRONICA@RCNRADIO.COM.CO,MMARTINEZTOVAR@GMAIL.COM"/>
    <s v="9.52"/>
    <m/>
    <n v="41020371"/>
    <s v="DELEGADA"/>
    <m/>
    <m/>
  </r>
  <r>
    <s v="SC 9570"/>
    <s v="RADIO CADENA NACIONAL SAS"/>
    <s v="RADIO"/>
    <s v="DIFERENTES EMISORAS EN RCN"/>
    <s v="BANCUADRA"/>
    <s v="MUNICIPIO DE MEDELLIN"/>
    <x v="2"/>
    <d v="2020-12-21T00:00:00"/>
    <d v="2020-12-29T00:00:00"/>
    <n v="2545920"/>
    <n v="1"/>
    <n v="2545920"/>
    <n v="483725"/>
    <n v="3029645"/>
    <n v="3318067"/>
    <d v="2020-12-30T00:00:00"/>
    <n v="20202128"/>
    <s v="1040-20"/>
    <s v="MARIEN MARTÍNEZ"/>
    <n v="3146192230"/>
    <n v="1733039"/>
    <s v="DICIEMBRE"/>
    <n v="2020"/>
    <s v="JLONDOÑO"/>
    <s v="JLONDOÑO"/>
    <m/>
    <d v="2021-06-16T00:00:00"/>
    <m/>
    <s v="CERTIFICACION"/>
    <s v="PRESUPUESTADO"/>
    <s v="FACTURAELECTRONICA@RCNRADIO.COM.CO,MMARTINEZTOVAR@GMAIL.COM"/>
    <s v="9.52"/>
    <m/>
    <n v="41020371"/>
    <s v="DELEGADA"/>
    <m/>
    <m/>
  </r>
  <r>
    <s v="SC 9586"/>
    <s v="RADIO CADENA NACIONAL SAS"/>
    <s v="RADIO"/>
    <s v="DIFERENTES EMISORAS EN RCN"/>
    <s v="GESTION DE LA VELOCIDAD CARRERA 64 C"/>
    <s v="MUNICIPIO DE MEDELLIN"/>
    <x v="1"/>
    <d v="2020-12-21T00:00:00"/>
    <d v="2020-12-30T00:00:00"/>
    <n v="11823750"/>
    <n v="1"/>
    <n v="11823750"/>
    <n v="2246513"/>
    <n v="14070263"/>
    <n v="15409752"/>
    <d v="2020-12-31T00:00:00"/>
    <n v="20202246"/>
    <s v="1040-20"/>
    <s v="MARIEN MARTÍNEZ"/>
    <n v="3146192230"/>
    <n v="1733099"/>
    <s v="DICIEMBRE"/>
    <n v="2020"/>
    <s v="JLONDOÑO"/>
    <s v="JLONDOÑO"/>
    <m/>
    <d v="2021-06-16T00:00:00"/>
    <m/>
    <s v="CERTIFICACION"/>
    <s v="PRESUPUESTADO"/>
    <s v="FACTURAELECTRONICA@RCNRADIO.COM.CO,MMARTINEZTOVAR@GMAIL.COM"/>
    <s v="9.52"/>
    <m/>
    <n v="41020371"/>
    <s v="DELEGADA"/>
    <m/>
    <m/>
  </r>
  <r>
    <s v="SC 9165"/>
    <s v="RESTREPO MAYO LUISA FERNANDA"/>
    <s v="RADIO"/>
    <s v="VISION ANTIOQUIA"/>
    <s v="INSTITUCIONAL ALCALDÍA DE MEDELLIN"/>
    <s v="MUNICIPIO DE MEDELLIN"/>
    <x v="0"/>
    <d v="2020-10-16T00:00:00"/>
    <d v="2020-11-13T00:00:00"/>
    <n v="33333"/>
    <n v="36"/>
    <n v="1200000"/>
    <n v="0"/>
    <n v="1200000"/>
    <n v="1314240"/>
    <d v="2020-11-20T00:00:00"/>
    <n v="20201522"/>
    <s v="0916-20"/>
    <s v="LUISA FERNANDA RESTREPO"/>
    <n v="3014319122"/>
    <s v="FT20204372"/>
    <s v="NOVIEMBRE"/>
    <n v="2020"/>
    <s v="SCASTANO"/>
    <s v="SCASTANO"/>
    <n v="11"/>
    <d v="2020-12-03T00:00:00"/>
    <m/>
    <s v="CERTIFICACION"/>
    <s v="PRESUPUESTADO"/>
    <s v="LUISA442R@GMAIL.COM"/>
    <s v="9.52"/>
    <m/>
    <n v="41020371"/>
    <s v="DELEGADA"/>
    <m/>
    <m/>
  </r>
  <r>
    <s v="SC 9421"/>
    <s v="RESTREPO MAYO LUISA FERNANDA"/>
    <s v="RADIO"/>
    <s v="VISION ANTIOQUIA"/>
    <s v="INSTITUCIONAL ALCALDÍA DE MEDELLIN"/>
    <s v="MUNICIPIO DE MEDELLIN"/>
    <x v="1"/>
    <d v="2020-11-30T00:00:00"/>
    <d v="2020-12-11T00:00:00"/>
    <n v="33333"/>
    <n v="36"/>
    <n v="1200000"/>
    <n v="0"/>
    <n v="1200000"/>
    <n v="1314240"/>
    <d v="2020-12-14T00:00:00"/>
    <n v="20201788"/>
    <s v="0916-20"/>
    <s v="LUISA FERNANDA RESTREPO"/>
    <n v="3014319122"/>
    <s v="FT20205090"/>
    <s v="DICIEMBRE"/>
    <n v="2020"/>
    <s v="JLONDOÑO"/>
    <s v="JLONDOÑO"/>
    <n v="33"/>
    <d v="2020-12-12T00:00:00"/>
    <m/>
    <s v="CERTIFICACION"/>
    <s v="PRESUPUESTADO"/>
    <s v="LUISA442R@GMAIL.COM"/>
    <s v="9.52"/>
    <m/>
    <n v="41020371"/>
    <s v="DELEGADA"/>
    <m/>
    <m/>
  </r>
  <r>
    <s v="SC 9211"/>
    <s v="RESTREPO MUÑETONES MARIA DEL ROSARIO DE FATIMA"/>
    <s v="RADIO"/>
    <s v="MAGAZIN NOCTURNO"/>
    <s v="INSTITUCIONAL ALCALDÍA DE MEDELLIN"/>
    <s v="MUNICIPIO DE MEDELLIN"/>
    <x v="0"/>
    <d v="2020-10-16T00:00:00"/>
    <d v="2020-11-13T00:00:00"/>
    <n v="50000"/>
    <n v="24"/>
    <n v="1200000"/>
    <n v="0"/>
    <n v="1200000"/>
    <n v="1314240"/>
    <d v="2020-11-20T00:00:00"/>
    <n v="20201193"/>
    <s v="0698-20"/>
    <s v="MARIA DEL ROSARIO RESTREPO"/>
    <n v="3146056480"/>
    <s v="FT20204254"/>
    <s v="NOVIEMBRE"/>
    <n v="2020"/>
    <s v="JLONDOÑO"/>
    <s v="JLONDOÑO"/>
    <n v="11"/>
    <d v="2020-12-03T00:00:00"/>
    <m/>
    <s v="CERTIFICACION"/>
    <s v="PRESUPUESTADO"/>
    <s v="MAGAZINNOCTURNO@OUTLOOK.ES"/>
    <s v="9.52"/>
    <m/>
    <n v="41020371"/>
    <s v="DELEGADA"/>
    <m/>
    <m/>
  </r>
  <r>
    <s v="SC 9435"/>
    <s v="RESTREPO MUÑETONES MARIA DEL ROSARIO DE FATIMA"/>
    <s v="RADIO"/>
    <s v="MAGAZIN NOCTURNO"/>
    <s v="INSTITUCIONAL ALCALDÍA DE MEDELLIN"/>
    <s v="MUNICIPIO DE MEDELLIN"/>
    <x v="1"/>
    <d v="2020-11-30T00:00:00"/>
    <d v="2020-12-11T00:00:00"/>
    <n v="50000"/>
    <n v="24"/>
    <n v="1200000"/>
    <n v="0"/>
    <n v="1200000"/>
    <n v="1314240"/>
    <d v="2020-12-14T00:00:00"/>
    <n v="20201980"/>
    <s v="0698-20"/>
    <s v="MARIA DEL ROSARIO RESTREPO"/>
    <n v="3146056480"/>
    <s v="FT20205108"/>
    <s v="DICIEMBRE"/>
    <n v="2020"/>
    <s v="JLONDOÑO"/>
    <s v="JLONDOÑO"/>
    <n v="33"/>
    <d v="2020-12-12T00:00:00"/>
    <m/>
    <s v="CERTIFICACION"/>
    <s v="PRESUPUESTADO"/>
    <s v="MAGAZINNOCTURNO@OUTLOOK.ES"/>
    <s v="9.52"/>
    <m/>
    <n v="41020371"/>
    <s v="DELEGADA"/>
    <m/>
    <m/>
  </r>
  <r>
    <s v="SC 9176"/>
    <s v="RIOS CALDERON JOSE ENRIQUE"/>
    <s v="RADIO"/>
    <s v="NOTICIERO ECONOMICO ANTIOQUEÑO"/>
    <s v="INSTITUCIONAL ALCALDÍA DE MEDELLIN"/>
    <s v="MUNICIPIO DE MEDELLIN"/>
    <x v="0"/>
    <d v="2020-10-16T00:00:00"/>
    <d v="2020-10-30T00:00:00"/>
    <n v="48000"/>
    <n v="25"/>
    <n v="1200000"/>
    <n v="228000"/>
    <n v="1428000"/>
    <n v="1563946"/>
    <d v="2020-11-20T00:00:00"/>
    <n v="20201164"/>
    <s v="0694-20"/>
    <s v="J ENRIQUE RIOS"/>
    <n v="2515409"/>
    <s v="FE106"/>
    <s v="NOVIEMBRE"/>
    <n v="2020"/>
    <s v="SCASTANO"/>
    <s v="SCASTANO"/>
    <n v="11"/>
    <d v="2020-12-03T00:00:00"/>
    <m/>
    <s v="CERTIFICACION"/>
    <s v="PRESUPUESTADO"/>
    <s v="RIOSCOMUNICACION@UNE.NET.CO"/>
    <s v="9.52"/>
    <m/>
    <n v="41020371"/>
    <s v="DELEGADA"/>
    <m/>
    <m/>
  </r>
  <r>
    <s v="SC 9185"/>
    <s v="ROMAN CORDOBA JAIME ALBERTO"/>
    <s v="RADIO"/>
    <s v="CIUDAD GLOBAL"/>
    <s v="INSTITUCIONAL ALCALDÍA DE MEDELLIN"/>
    <s v="MUNICIPIO DE MEDELLIN"/>
    <x v="0"/>
    <d v="2020-10-24T00:00:00"/>
    <d v="2020-11-14T00:00:00"/>
    <n v="50000"/>
    <n v="24"/>
    <n v="1200000"/>
    <n v="0"/>
    <n v="1200000"/>
    <n v="1314240"/>
    <d v="2020-11-20T00:00:00"/>
    <n v="20201700"/>
    <s v="1024-20"/>
    <s v="JAIME ALBERTO ROMAN"/>
    <n v="3113094559"/>
    <s v="FT20204390"/>
    <s v="NOVIEMBRE"/>
    <n v="2020"/>
    <s v="SCASTANO"/>
    <s v="SCASTANO"/>
    <n v="11"/>
    <d v="2020-12-03T00:00:00"/>
    <m/>
    <s v="CERTIFICACION"/>
    <s v="PRESUPUESTADO"/>
    <s v="JAIMEPERIODISTA@GMAIL.COM"/>
    <s v="9.52"/>
    <m/>
    <n v="41020371"/>
    <s v="DELEGADA"/>
    <m/>
    <m/>
  </r>
  <r>
    <s v="SC 9485"/>
    <s v="ROMAN CORDOBA JAIME ALBERTO"/>
    <s v="RADIO"/>
    <s v="CIUDAD GLOBAL"/>
    <s v="INSTITUCIONAL ALCALDÍA DE MEDELLIN"/>
    <s v="MUNICIPIO DE MEDELLIN"/>
    <x v="1"/>
    <d v="2020-12-05T00:00:00"/>
    <d v="2020-12-12T00:00:00"/>
    <n v="1200000"/>
    <n v="1"/>
    <n v="1200000"/>
    <n v="0"/>
    <n v="1200000"/>
    <n v="1314240"/>
    <d v="2020-12-14T00:00:00"/>
    <n v="20201700"/>
    <s v="1024-20"/>
    <s v="JAIME ALBERTO ROMAN"/>
    <n v="3113094559"/>
    <s v="FT20205099"/>
    <s v="DICIEMBRE"/>
    <n v="2020"/>
    <s v="JLONDOÑO"/>
    <s v="JLONDOÑO"/>
    <n v="33"/>
    <d v="2020-12-12T00:00:00"/>
    <m/>
    <s v="CERTIFICACION"/>
    <s v="PRESUPUESTADO"/>
    <s v="JAIMEPERIODISTA@GMAIL.COM"/>
    <s v="9.52"/>
    <m/>
    <n v="41020371"/>
    <s v="DELEGADA"/>
    <m/>
    <m/>
  </r>
  <r>
    <s v="SC 9195"/>
    <s v="RUIZ GONZALEZ NICOLAS DE JESUS"/>
    <s v="RADIO"/>
    <s v="MOMENTO EMPRENDEDOR"/>
    <s v="INSTITUCIONAL ALCALDÍA DE MEDELLIN"/>
    <s v="MUNICIPIO DE MEDELLIN"/>
    <x v="0"/>
    <d v="2020-10-16T00:00:00"/>
    <d v="2020-11-13T00:00:00"/>
    <n v="36875"/>
    <n v="16"/>
    <n v="590000"/>
    <n v="0"/>
    <n v="590000"/>
    <n v="646168"/>
    <d v="2020-11-20T00:00:00"/>
    <n v="20201604"/>
    <s v="0641-20"/>
    <s v="NICOLAS RUIZ GONZALEZ"/>
    <n v="3172631430"/>
    <s v="FT20204394"/>
    <s v="NOVIEMBRE"/>
    <n v="2020"/>
    <s v="SCASTANO"/>
    <s v="SCASTANO"/>
    <n v="11"/>
    <d v="2020-12-03T00:00:00"/>
    <m/>
    <s v="CERTIFICACION"/>
    <s v="PRESUPUESTADO"/>
    <s v="MOMENTOEMPRENDEDORCOLOMBIA@GMAIL.COM"/>
    <s v="9.52"/>
    <m/>
    <n v="41020371"/>
    <s v="DELEGADA"/>
    <m/>
    <m/>
  </r>
  <r>
    <s v="SC 9430"/>
    <s v="RUIZ GONZALEZ NICOLAS DE JESUS"/>
    <s v="RADIO"/>
    <s v="MOMENTO EMPRENDEDOR"/>
    <s v="INSTITUCIONAL ALCALDÍA DE MEDELLIN"/>
    <s v="MUNICIPIO DE MEDELLIN"/>
    <x v="1"/>
    <d v="2020-11-30T00:00:00"/>
    <d v="2020-12-11T00:00:00"/>
    <n v="36875"/>
    <n v="16"/>
    <n v="590000"/>
    <n v="0"/>
    <n v="590000"/>
    <n v="646168"/>
    <d v="2020-12-14T00:00:00"/>
    <n v="1994"/>
    <s v="0641-20"/>
    <s v="NICOLAS RUIZ GONZALEZ"/>
    <n v="3172631430"/>
    <s v="FT20205067"/>
    <s v="DICIEMBRE"/>
    <n v="2020"/>
    <s v="JLONDOÑO"/>
    <s v="JLONDOÑO"/>
    <n v="33"/>
    <d v="2020-12-12T00:00:00"/>
    <m/>
    <s v="CERTIFICACION"/>
    <s v="PRESUPUESTADO"/>
    <s v="MOMENTOEMPRENDEDORCOLOMBIA@GMAIL.COM"/>
    <s v="9.52"/>
    <m/>
    <n v="41020371"/>
    <s v="DELEGADA"/>
    <m/>
    <m/>
  </r>
  <r>
    <s v="SC 9150"/>
    <s v="SIERRA LOPEZ JUAN CARLOS"/>
    <s v="RADIO"/>
    <s v="SOLO PARA MUJERES"/>
    <s v="INSTITUCIONAL ALCALDÍA DE MEDELLIN"/>
    <s v="MUNICIPIO DE MEDELLIN"/>
    <x v="0"/>
    <d v="2020-10-16T00:00:00"/>
    <d v="2020-11-13T00:00:00"/>
    <n v="42857"/>
    <n v="28"/>
    <n v="1200000"/>
    <n v="228000"/>
    <n v="1428000"/>
    <n v="1563946"/>
    <d v="2020-11-20T00:00:00"/>
    <n v="20201201"/>
    <s v="0703-20"/>
    <s v="JUAN CARLOS SIERRA"/>
    <n v="3128516200"/>
    <s v="FE15"/>
    <s v="NOVIEMBRE"/>
    <n v="2020"/>
    <s v="SCASTANO"/>
    <s v="SCASTANO"/>
    <n v="11"/>
    <d v="2020-12-03T00:00:00"/>
    <m/>
    <s v="CERTIFICACION"/>
    <s v="PRESUPUESTADO"/>
    <s v="JSIERRALOPEZ@YAHOO.COM"/>
    <s v="9.52"/>
    <m/>
    <n v="41020371"/>
    <s v="DELEGADA"/>
    <m/>
    <m/>
  </r>
  <r>
    <s v="SC 9410"/>
    <s v="SIERRA LOPEZ JUAN CARLOS"/>
    <s v="RADIO"/>
    <s v="SOLO PARA MUJERES"/>
    <s v="INSTITUCIONAL ALCALDÍA DE MEDELLIN"/>
    <s v="MUNICIPIO DE MEDELLIN"/>
    <x v="1"/>
    <d v="2020-11-30T00:00:00"/>
    <d v="2020-12-11T00:00:00"/>
    <n v="42857"/>
    <n v="28"/>
    <n v="1200000"/>
    <n v="228000"/>
    <n v="1428000"/>
    <n v="1563946"/>
    <d v="2020-12-14T00:00:00"/>
    <n v="20201201"/>
    <s v="0703-20"/>
    <s v="JUAN CARLOS SIERRA"/>
    <n v="3128516200"/>
    <s v="FE-20"/>
    <s v="DICIEMBRE"/>
    <n v="2020"/>
    <s v="JLONDOÑO"/>
    <s v="JLONDOÑO"/>
    <n v="33"/>
    <d v="2020-12-12T00:00:00"/>
    <m/>
    <s v="CERTIFICACION"/>
    <s v="PRESUPUESTADO"/>
    <s v="JSIERRALOPEZ@YAHOO.COM"/>
    <s v="9.52"/>
    <m/>
    <n v="41020371"/>
    <s v="DELEGADA"/>
    <m/>
    <m/>
  </r>
  <r>
    <s v="SC 9182"/>
    <s v="SISTEMA SONORO DE COLOMBIA S.A.S"/>
    <s v="RADIO"/>
    <s v="NOTICIERO DE LA RAZA"/>
    <s v="INSTITUCIONAL ALCALDÍA DE MEDELLIN"/>
    <s v="MUNICIPIO DE MEDELLIN"/>
    <x v="0"/>
    <d v="2020-10-16T00:00:00"/>
    <d v="2020-11-13T00:00:00"/>
    <n v="40000"/>
    <n v="30"/>
    <n v="1200000"/>
    <n v="0"/>
    <n v="1200000"/>
    <n v="1314240"/>
    <d v="2020-11-20T00:00:00"/>
    <n v="20201192"/>
    <s v="0697-20"/>
    <s v="JOSÉ OMAR FUENTES"/>
    <n v="4122632"/>
    <n v="243"/>
    <s v="NOVIEMBRE"/>
    <n v="2020"/>
    <s v="JLONDOÑO"/>
    <s v="JLONDOÑO"/>
    <n v="11"/>
    <d v="2020-12-03T00:00:00"/>
    <m/>
    <s v="CERTIFICACION"/>
    <s v="PRESUPUESTADO"/>
    <s v="INFO@SISTEMASONORO.COM,PAUTAS@SISTEMASONORO.COM"/>
    <s v="9.52"/>
    <m/>
    <n v="41020371"/>
    <s v="DELEGADA"/>
    <m/>
    <m/>
  </r>
  <r>
    <s v="SC 9181"/>
    <s v="SISTEMA SONORO DE COLOMBIA S.A.S"/>
    <s v="RADIO"/>
    <s v="DEPORTES DE LA RAZA"/>
    <s v="INSTITUCIONAL ALCALDÍA DE MEDELLIN"/>
    <s v="MUNICIPIO DE MEDELLIN"/>
    <x v="0"/>
    <d v="2020-10-16T00:00:00"/>
    <d v="2020-11-13T00:00:00"/>
    <n v="40000"/>
    <n v="30"/>
    <n v="1200000"/>
    <n v="0"/>
    <n v="1200000"/>
    <n v="1314240"/>
    <d v="2020-11-20T00:00:00"/>
    <n v="20201192"/>
    <s v="0697-20"/>
    <s v="JOSÉ OMAR FUENTES"/>
    <n v="4122632"/>
    <n v="242"/>
    <s v="NOVIEMBRE"/>
    <n v="2020"/>
    <s v="JLONDOÑO"/>
    <s v="JLONDOÑO"/>
    <n v="11"/>
    <d v="2020-12-03T00:00:00"/>
    <m/>
    <s v="CERTIFICACION"/>
    <s v="PRESUPUESTADO"/>
    <s v="INFO@SISTEMASONORO.COM,PAUTAS@SISTEMASONORO.COM"/>
    <s v="9.52"/>
    <m/>
    <n v="41020371"/>
    <s v="DELEGADA"/>
    <m/>
    <m/>
  </r>
  <r>
    <s v="SC 9180"/>
    <s v="SISTEMA SONORO DE COLOMBIA S.A.S"/>
    <s v="RADIO"/>
    <s v="ATENCION ANTIOQUIA"/>
    <s v="INSTITUCIONAL ALCALDÍA DE MEDELLIN"/>
    <s v="MUNICIPIO DE MEDELLIN"/>
    <x v="0"/>
    <d v="2020-10-16T00:00:00"/>
    <d v="2020-11-13T00:00:00"/>
    <n v="40000"/>
    <n v="30"/>
    <n v="1200000"/>
    <n v="0"/>
    <n v="1200000"/>
    <n v="1314240"/>
    <d v="2020-11-20T00:00:00"/>
    <n v="20201192"/>
    <s v="0697-20"/>
    <s v="JOSÉ OMAR FUENTES"/>
    <n v="4122632"/>
    <n v="241"/>
    <s v="NOVIEMBRE"/>
    <n v="2020"/>
    <s v="JLONDOÑO"/>
    <s v="JLONDOÑO"/>
    <n v="11"/>
    <d v="2020-12-03T00:00:00"/>
    <m/>
    <s v="CERTIFICACION"/>
    <s v="PRESUPUESTADO"/>
    <s v="INFO@SISTEMASONORO.COM,PAUTAS@SISTEMASONORO.COM"/>
    <s v="9.52"/>
    <m/>
    <n v="41020371"/>
    <s v="DELEGADA"/>
    <m/>
    <m/>
  </r>
  <r>
    <s v="SC 9183"/>
    <s v="SISTEMA SONORO DE COLOMBIA S.A.S"/>
    <s v="RADIO"/>
    <s v="GRANDES VALORES DEL TANGO"/>
    <s v="INSTITUCIONAL ALCALDÍA DE MEDELLIN"/>
    <s v="MUNICIPIO DE MEDELLIN"/>
    <x v="0"/>
    <d v="2020-10-17T00:00:00"/>
    <d v="2020-11-15T00:00:00"/>
    <n v="36875"/>
    <n v="16"/>
    <n v="590000"/>
    <n v="0"/>
    <n v="590000"/>
    <n v="646168"/>
    <d v="2020-11-20T00:00:00"/>
    <n v="20201192"/>
    <s v="0697-20"/>
    <s v="JOSÉ OMAR FUENTES"/>
    <n v="4122632"/>
    <n v="244"/>
    <s v="NOVIEMBRE"/>
    <n v="2020"/>
    <s v="JLONDOÑO"/>
    <s v="JLONDOÑO"/>
    <n v="11"/>
    <d v="2020-12-03T00:00:00"/>
    <m/>
    <s v="CERTIFICACION"/>
    <s v="PRESUPUESTADO"/>
    <s v="INFO@SISTEMASONORO.COM,PAUTAS@SISTEMASONORO.COM"/>
    <s v="9.52"/>
    <m/>
    <n v="41020371"/>
    <s v="DELEGADA"/>
    <m/>
    <m/>
  </r>
  <r>
    <s v="SC 9384"/>
    <s v="SISTEMA SONORO DE COLOMBIA S.A.S"/>
    <s v="RADIO"/>
    <s v="GUASCA FM"/>
    <s v="REACTIVACION ECONOMICA MEDELLIN RESPONDE"/>
    <s v="MUNICIPIO DE MEDELLIN"/>
    <x v="2"/>
    <d v="2020-11-19T00:00:00"/>
    <d v="2020-12-02T00:00:00"/>
    <n v="84000"/>
    <n v="11"/>
    <n v="924000"/>
    <n v="0"/>
    <n v="924000"/>
    <n v="1011965"/>
    <d v="2020-12-04T00:00:00"/>
    <n v="20201710"/>
    <s v="0697-20"/>
    <s v="JOSÉ OMAR FUENTES"/>
    <n v="4122632"/>
    <n v="275"/>
    <s v="DICIEMBRE"/>
    <n v="2020"/>
    <s v="JLONDOÑO"/>
    <s v="JLONDOÑO"/>
    <n v="32"/>
    <d v="2020-12-12T00:00:00"/>
    <m/>
    <s v="CERTIFICACION"/>
    <s v="PRESUPUESTADO"/>
    <s v="INFO@SISTEMASONORO.COM,PAUTAS@SISTEMASONORO.COM"/>
    <s v="9.52"/>
    <m/>
    <n v="41020371"/>
    <s v="DELEGADA"/>
    <m/>
    <m/>
  </r>
  <r>
    <s v="SC 9429"/>
    <s v="SISTEMA SONORO DE COLOMBIA S.A.S"/>
    <s v="RADIO"/>
    <s v="NOTICIERO DE LA RAZA"/>
    <s v="INSTITUCIONAL ALCALDÍA DE MEDELLIN"/>
    <s v="MUNICIPIO DE MEDELLIN"/>
    <x v="1"/>
    <d v="2020-12-01T00:00:00"/>
    <d v="2020-12-11T00:00:00"/>
    <n v="40000"/>
    <n v="30"/>
    <n v="1200000"/>
    <n v="0"/>
    <n v="1200000"/>
    <n v="1314240"/>
    <d v="2020-12-14T00:00:00"/>
    <n v="20201710"/>
    <s v="0697-20"/>
    <s v="JOSÉ OMAR FUENTES"/>
    <n v="4122632"/>
    <n v="310"/>
    <s v="DICIEMBRE"/>
    <n v="2020"/>
    <s v="JLONDOÑO"/>
    <s v="JLONDOÑO"/>
    <n v="33"/>
    <d v="2020-12-12T00:00:00"/>
    <m/>
    <s v="CERTIFICACION"/>
    <s v="PRESUPUESTADO"/>
    <s v="INFO@SISTEMASONORO.COM,PAUTAS@SISTEMASONORO.COM"/>
    <s v="9.52"/>
    <m/>
    <n v="41020371"/>
    <s v="DELEGADA"/>
    <m/>
    <m/>
  </r>
  <r>
    <s v="SC 9428"/>
    <s v="SISTEMA SONORO DE COLOMBIA S.A.S"/>
    <s v="RADIO"/>
    <s v="DEPORTES DE LA RAZA"/>
    <s v="INSTITUCIONAL ALCALDÍA DE MEDELLIN"/>
    <s v="MUNICIPIO DE MEDELLIN"/>
    <x v="1"/>
    <d v="2020-11-30T00:00:00"/>
    <d v="2020-12-11T00:00:00"/>
    <n v="40000"/>
    <n v="30"/>
    <n v="1200000"/>
    <n v="0"/>
    <n v="1200000"/>
    <n v="1314240"/>
    <d v="2020-12-14T00:00:00"/>
    <n v="20201710"/>
    <s v="0697-20"/>
    <s v="JOSÉ OMAR FUENTES"/>
    <n v="4122632"/>
    <n v="313"/>
    <s v="DICIEMBRE"/>
    <n v="2020"/>
    <s v="JLONDOÑO"/>
    <s v="JLONDOÑO"/>
    <n v="33"/>
    <d v="2020-12-12T00:00:00"/>
    <m/>
    <s v="CERTIFICACION"/>
    <s v="PRESUPUESTADO"/>
    <s v="INFO@SISTEMASONORO.COM,PAUTAS@SISTEMASONORO.COM"/>
    <s v="9.52"/>
    <m/>
    <n v="41020371"/>
    <s v="DELEGADA"/>
    <m/>
    <m/>
  </r>
  <r>
    <s v="SC 9427"/>
    <s v="SISTEMA SONORO DE COLOMBIA S.A.S"/>
    <s v="RADIO"/>
    <s v="ATENCION ANTIOQUIA"/>
    <s v="INSTITUCIONAL ALCALDÍA DE MEDELLIN"/>
    <s v="MUNICIPIO DE MEDELLIN"/>
    <x v="1"/>
    <d v="2020-11-30T00:00:00"/>
    <d v="2020-12-11T00:00:00"/>
    <n v="40000"/>
    <n v="30"/>
    <n v="1200000"/>
    <n v="0"/>
    <n v="1200000"/>
    <n v="1314240"/>
    <d v="2020-12-14T00:00:00"/>
    <n v="20201710"/>
    <s v="0697-20"/>
    <s v="JOSÉ OMAR FUENTES"/>
    <n v="4122632"/>
    <n v="312"/>
    <s v="DICIEMBRE"/>
    <n v="2020"/>
    <s v="JLONDOÑO"/>
    <s v="JLONDOÑO"/>
    <n v="33"/>
    <d v="2020-12-12T00:00:00"/>
    <m/>
    <s v="CERTIFICACION"/>
    <s v="PRESUPUESTADO"/>
    <s v="INFO@SISTEMASONORO.COM,PAUTAS@SISTEMASONORO.COM"/>
    <s v="9.52"/>
    <m/>
    <n v="41020371"/>
    <s v="DELEGADA"/>
    <m/>
    <m/>
  </r>
  <r>
    <s v="SC 9466"/>
    <s v="SISTEMA SONORO DE COLOMBIA S.A.S"/>
    <s v="RADIO"/>
    <s v="GRANDES VALORES DEL TANGO"/>
    <s v="INSTITUCIONAL ALCALDÍA DE MEDELLIN"/>
    <s v="MUNICIPIO DE MEDELLIN"/>
    <x v="1"/>
    <d v="2020-12-05T00:00:00"/>
    <d v="2020-12-12T00:00:00"/>
    <n v="36875"/>
    <n v="16"/>
    <n v="590000"/>
    <n v="0"/>
    <n v="590000"/>
    <n v="646168"/>
    <d v="2020-12-14T00:00:00"/>
    <n v="20201710"/>
    <s v="0697-20"/>
    <s v="JOSÉ OMAR FUENTES"/>
    <n v="4122632"/>
    <n v="314"/>
    <s v="DICIEMBRE"/>
    <n v="2020"/>
    <s v="JLONDOÑO"/>
    <s v="JLONDOÑO"/>
    <n v="33"/>
    <d v="2020-12-12T00:00:00"/>
    <m/>
    <s v="CERTIFICACION"/>
    <s v="PRESUPUESTADO"/>
    <s v="INFO@SISTEMASONORO.COM,PAUTAS@SISTEMASONORO.COM"/>
    <s v="9.52"/>
    <m/>
    <n v="41020371"/>
    <s v="DELEGADA"/>
    <m/>
    <m/>
  </r>
  <r>
    <s v="SC 9549"/>
    <s v="SISTEMA SONORO DE COLOMBIA S.A.S"/>
    <s v="RADIO"/>
    <s v="GUASCA FM"/>
    <s v="CEDEZO"/>
    <s v="MUNICIPIO DE MEDELLIN"/>
    <x v="2"/>
    <d v="2020-12-18T00:00:00"/>
    <d v="2020-12-29T00:00:00"/>
    <n v="84000"/>
    <n v="11"/>
    <n v="924000"/>
    <n v="0"/>
    <n v="924000"/>
    <n v="1011965"/>
    <d v="2020-12-30T00:00:00"/>
    <n v="20202184"/>
    <s v="1298-20"/>
    <s v="JOSÉ OMAR FUENTES"/>
    <n v="4122632"/>
    <n v="329"/>
    <s v="DICIEMBRE"/>
    <n v="2020"/>
    <s v="JLONDOÑO"/>
    <s v="JLONDOÑO"/>
    <m/>
    <d v="2021-06-16T00:00:00"/>
    <m/>
    <s v="CERTIFICACION"/>
    <s v="PRESUPUESTADO"/>
    <s v="INFO@SISTEMASONORO.COM,PAUTAS@SISTEMASONORO.COM"/>
    <s v="9.52"/>
    <m/>
    <n v="41020371"/>
    <s v="DELEGADA"/>
    <m/>
    <m/>
  </r>
  <r>
    <s v="SC 9580"/>
    <s v="SISTEMA SONORO DE COLOMBIA S.A.S"/>
    <s v="RADIO"/>
    <s v="GUASCA FM"/>
    <s v="AUTOCUIDADO"/>
    <s v="MUNICIPIO DE MEDELLIN"/>
    <x v="3"/>
    <d v="2020-12-22T00:00:00"/>
    <d v="2020-12-31T00:00:00"/>
    <n v="1998800"/>
    <n v="1"/>
    <n v="1998800"/>
    <n v="0"/>
    <n v="1998800"/>
    <n v="2189086"/>
    <d v="2020-12-31T00:00:00"/>
    <n v="20202184"/>
    <s v="1298-20"/>
    <s v="JOSÉ OMAR FUENTES"/>
    <n v="4122632"/>
    <n v="331"/>
    <s v="DICIEMBRE"/>
    <n v="2020"/>
    <s v="JLONDOÑO"/>
    <s v="JLONDOÑO"/>
    <m/>
    <m/>
    <m/>
    <s v="CERTIFICACION"/>
    <s v="PRESUPUESTADO"/>
    <s v="INFO@SISTEMASONORO.COM,PAUTAS@SISTEMASONORO.COM"/>
    <s v="9.52"/>
    <m/>
    <n v="41020371"/>
    <s v="DELEGADA"/>
    <m/>
    <m/>
  </r>
  <r>
    <s v="SC 9220"/>
    <s v="SOCIEDAD INFORMATIVA RADIAL LTDA"/>
    <s v="RADIO"/>
    <s v="RADIO PERIODICO CLARIN"/>
    <s v="INSTITUCIONAL ALCALDÍA DE MEDELLIN"/>
    <s v="MUNICIPIO DE MEDELLIN"/>
    <x v="0"/>
    <d v="2020-10-16T00:00:00"/>
    <d v="2020-11-13T00:00:00"/>
    <n v="64516"/>
    <n v="31"/>
    <n v="2000000"/>
    <n v="0"/>
    <n v="2000000"/>
    <n v="2190400"/>
    <d v="2020-11-20T00:00:00"/>
    <n v="20201549"/>
    <s v="0933-20"/>
    <s v="ÓSCAR FERNANDO DE JESÚS VERA ÁNGEL"/>
    <n v="3104447476"/>
    <s v="FE-38"/>
    <s v="DICIEMBRE"/>
    <n v="2020"/>
    <s v="JLONDOÑO"/>
    <s v="JLONDOÑO"/>
    <n v="11"/>
    <d v="2020-12-12T00:00:00"/>
    <m/>
    <s v="CERTIFICACION"/>
    <s v="PRESUPUESTADO"/>
    <s v="RPCLARIN@UNE.NET.CO"/>
    <s v="9.52"/>
    <m/>
    <n v="41020371"/>
    <s v="DELEGADA"/>
    <m/>
    <m/>
  </r>
  <r>
    <s v="SC 9437"/>
    <s v="SOCIEDAD INFORMATIVA RADIAL LTDA"/>
    <s v="RADIO"/>
    <s v="RADIO PERIODICO CLARIN"/>
    <s v="INSTITUCIONAL ALCALDÍA DE MEDELLIN"/>
    <s v="MUNICIPIO DE MEDELLIN"/>
    <x v="1"/>
    <d v="2020-12-01T00:00:00"/>
    <d v="2020-12-11T00:00:00"/>
    <n v="64516"/>
    <n v="31"/>
    <n v="2000000"/>
    <n v="0"/>
    <n v="2000000"/>
    <n v="2190400"/>
    <d v="2020-12-14T00:00:00"/>
    <n v="20201913"/>
    <s v="0933-20"/>
    <s v="ÓSCAR FERNANDO DE JESÚS VERA ÁNGEL"/>
    <n v="3104447476"/>
    <s v="FE45"/>
    <s v="DICIEMBRE"/>
    <n v="2020"/>
    <s v="JLONDOÑO"/>
    <s v="JLONDOÑO"/>
    <n v="33"/>
    <d v="2020-12-12T00:00:00"/>
    <m/>
    <s v="CERTIFICACION"/>
    <s v="PRESUPUESTADO"/>
    <s v="RPCLARIN@UNE.NET.CO"/>
    <s v="9.52"/>
    <m/>
    <n v="41020371"/>
    <s v="DELEGADA"/>
    <m/>
    <m/>
  </r>
  <r>
    <s v="SC 9166"/>
    <s v="TOBON SALDARRIAGA MARGARITA MARIA"/>
    <s v="RADIO"/>
    <s v="EN PERSPECTIVA"/>
    <s v="INSTITUCIONAL ALCALDÍA DE MEDELLIN"/>
    <s v="MUNICIPIO DE MEDELLIN"/>
    <x v="0"/>
    <d v="2020-10-17T00:00:00"/>
    <d v="2020-11-14T00:00:00"/>
    <n v="49167"/>
    <n v="12"/>
    <n v="590000"/>
    <n v="0"/>
    <n v="590000"/>
    <n v="646168"/>
    <d v="2020-11-20T00:00:00"/>
    <n v="20201523"/>
    <s v="0917-20"/>
    <s v="MARGARITA TOBON"/>
    <n v="3113085201"/>
    <s v="FT20204338"/>
    <s v="NOVIEMBRE"/>
    <n v="2020"/>
    <s v="SCASTANO"/>
    <s v="SCASTANO"/>
    <n v="11"/>
    <d v="2020-12-03T00:00:00"/>
    <m/>
    <s v="CERTIFICACION"/>
    <s v="PRESUPUESTADO"/>
    <s v="MARMATO10@HOTMAIL.COM"/>
    <s v="9.52"/>
    <m/>
    <n v="41020371"/>
    <s v="DELEGADA"/>
    <m/>
    <m/>
  </r>
  <r>
    <s v="SC 9465"/>
    <s v="TOBON SALDARRIAGA MARGARITA MARIA"/>
    <s v="RADIO"/>
    <s v="EN PERSPECTIVA"/>
    <s v="INSTITUCIONAL ALCALDÍA DE MEDELLIN"/>
    <s v="MUNICIPIO DE MEDELLIN"/>
    <x v="1"/>
    <d v="2020-12-05T00:00:00"/>
    <d v="2020-12-12T00:00:00"/>
    <n v="49167"/>
    <n v="12"/>
    <n v="590000"/>
    <n v="0"/>
    <n v="590000"/>
    <n v="646168"/>
    <d v="2020-12-14T00:00:00"/>
    <n v="20201787"/>
    <s v="0917-20"/>
    <s v="MARGARITA TOBON"/>
    <n v="3113085201"/>
    <s v="FT20205103"/>
    <s v="DICIEMBRE"/>
    <n v="2020"/>
    <s v="JLONDOÑO"/>
    <s v="JLONDOÑO"/>
    <n v="33"/>
    <d v="2020-12-12T00:00:00"/>
    <m/>
    <s v="CERTIFICACION"/>
    <s v="PRESUPUESTADO"/>
    <s v="MARMATO10@HOTMAIL.COM"/>
    <s v="9.52"/>
    <m/>
    <n v="41020371"/>
    <s v="DELEGADA"/>
    <m/>
    <m/>
  </r>
  <r>
    <s v="SC 9230"/>
    <s v="UNIVERSIDAD PONTIFICIA BOLIVARIANA"/>
    <s v="RADIO"/>
    <s v="RADIO BOLIVARIANA"/>
    <s v="INSTITUCIONAL ALCALDÍA DE MEDELLIN"/>
    <s v="MUNICIPIO DE MEDELLIN"/>
    <x v="0"/>
    <d v="2020-10-16T00:00:00"/>
    <d v="2020-11-13T00:00:00"/>
    <n v="34483"/>
    <n v="58"/>
    <n v="2000000"/>
    <n v="0"/>
    <n v="2000000"/>
    <n v="2190400"/>
    <d v="2020-11-20T00:00:00"/>
    <n v="20201169"/>
    <s v="0685-20"/>
    <s v="HENRY LEON ESTRADA"/>
    <n v="3544555"/>
    <s v="MD-66822"/>
    <s v="NOVIEMBRE"/>
    <n v="2020"/>
    <s v="JLONDOÑO"/>
    <s v="JLONDOÑO"/>
    <n v="11"/>
    <d v="2020-12-03T00:00:00"/>
    <m/>
    <s v="CERTIFICACION"/>
    <s v="PRESUPUESTADO"/>
    <s v="HENRY.ESTRADA@UPB.EDU.CO"/>
    <s v="9.52"/>
    <m/>
    <n v="41020371"/>
    <s v="DELEGADA"/>
    <m/>
    <m/>
  </r>
  <r>
    <s v="SC 9448"/>
    <s v="UNIVERSIDAD PONTIFICIA BOLIVARIANA"/>
    <s v="RADIO"/>
    <s v="RADIO BOLIVARIANA"/>
    <s v="INSTITUCIONAL ALCALDÍA DE MEDELLIN"/>
    <s v="MUNICIPIO DE MEDELLIN"/>
    <x v="1"/>
    <d v="2020-12-01T00:00:00"/>
    <d v="2020-12-11T00:00:00"/>
    <n v="34483"/>
    <n v="58"/>
    <n v="2000000"/>
    <n v="0"/>
    <n v="2000000"/>
    <n v="2190400"/>
    <d v="2020-12-14T00:00:00"/>
    <n v="20201767"/>
    <s v="0685-20"/>
    <s v="HENRY LEON ESTRADA"/>
    <n v="3544555"/>
    <s v="MD67215"/>
    <s v="DICIEMBRE"/>
    <n v="2020"/>
    <s v="NVALLEJO"/>
    <s v="JLONDOÑO"/>
    <n v="33"/>
    <d v="2020-12-12T00:00:00"/>
    <m/>
    <s v="CERTIFICACION"/>
    <s v="PRESUPUESTADO"/>
    <s v="HENRY.ESTRADA@UPB.EDU.CO"/>
    <s v="9.52"/>
    <m/>
    <n v="41020371"/>
    <s v="DELEGADA"/>
    <m/>
    <m/>
  </r>
  <r>
    <s v="SC 9200"/>
    <s v="VASQUEZ CASTRILLON FELIPE ALBERTO"/>
    <s v="RADIO"/>
    <s v="DIALOGO ABIERTO"/>
    <s v="INSTITUCIONAL ALCALDÍA DE MEDELLIN"/>
    <s v="MUNICIPIO DE MEDELLIN"/>
    <x v="0"/>
    <d v="2020-10-17T00:00:00"/>
    <d v="2020-10-31T00:00:00"/>
    <n v="36875"/>
    <n v="8"/>
    <n v="295000"/>
    <n v="0"/>
    <n v="295000"/>
    <n v="323084"/>
    <d v="2020-11-20T00:00:00"/>
    <n v="20201455"/>
    <s v="0606-20"/>
    <s v="FELIPE VASQUEZ"/>
    <n v="3113616466"/>
    <s v="FT20204049"/>
    <s v="NOVIEMBRE"/>
    <n v="2020"/>
    <s v="JLONDOÑO"/>
    <s v="JLONDOÑO"/>
    <n v="11"/>
    <d v="2020-12-03T00:00:00"/>
    <m/>
    <s v="CERTIFICACION"/>
    <s v="PRESUPUESTADO"/>
    <s v="DIALOGOABIERTO1010@GMAIL.COM"/>
    <s v="9.52"/>
    <m/>
    <n v="41020371"/>
    <s v="DELEGADA"/>
    <m/>
    <m/>
  </r>
  <r>
    <s v="SC 9149"/>
    <s v="VASQUEZ GOMEZ CARMEN MARIA"/>
    <s v="RADIO"/>
    <s v="HOLA MEDELLIN"/>
    <s v="INSTITUCIONAL ALCALDÍA DE MEDELLIN"/>
    <s v="MUNICIPIO DE MEDELLIN"/>
    <x v="0"/>
    <d v="2020-10-16T00:00:00"/>
    <d v="2020-11-13T00:00:00"/>
    <n v="25000"/>
    <n v="60"/>
    <n v="1500000"/>
    <n v="0"/>
    <n v="1500000"/>
    <n v="1642800"/>
    <d v="2020-11-20T00:00:00"/>
    <n v="20201039"/>
    <s v="0605-20"/>
    <s v="CARMEN VASQUEZ GOMEZ"/>
    <n v="3117725179"/>
    <s v="FT20204953"/>
    <s v="DICIEMBRE"/>
    <n v="2020"/>
    <s v="JLONDOÑO"/>
    <s v="JLONDOÑO"/>
    <n v="11"/>
    <d v="2020-12-12T00:00:00"/>
    <m/>
    <s v="CERTIFICACION"/>
    <s v="PRESUPUESTADO"/>
    <s v="CARMENVASQUEZRADIO@GMAIL.COM"/>
    <s v="9.52"/>
    <m/>
    <n v="41020371"/>
    <s v="DELEGADA"/>
    <m/>
    <m/>
  </r>
  <r>
    <s v="SC 9257"/>
    <s v="VELÁSQUEZ GUERRA GUSTAVO DE JESÚS"/>
    <s v="RADIO"/>
    <s v="ONDAS Y HORIZONTES"/>
    <s v="INSTITUCIONAL ALCALDÍA DE MEDELLIN"/>
    <s v="MUNICIPIO DE MEDELLIN"/>
    <x v="0"/>
    <d v="2020-10-31T00:00:00"/>
    <d v="2020-11-21T00:00:00"/>
    <n v="36875"/>
    <n v="16"/>
    <n v="590000"/>
    <n v="0"/>
    <n v="590000"/>
    <n v="646168"/>
    <d v="2020-12-04T00:00:00"/>
    <n v="20201802"/>
    <s v="1083-20"/>
    <s v="GUSTAVO VELÁSQUEZ"/>
    <n v="3005591607"/>
    <s v="FT20204805"/>
    <s v="DICIEMBRE"/>
    <n v="2020"/>
    <s v="SCASTANO"/>
    <s v="SCASTANO"/>
    <n v="11"/>
    <d v="2020-12-12T00:00:00"/>
    <m/>
    <s v="CERTIFICACION"/>
    <s v="PRESUPUESTADO"/>
    <s v="FEHUJEANS@GMAIL.COM"/>
    <s v="9.52"/>
    <m/>
    <n v="41020371"/>
    <s v="DELEGADA"/>
    <m/>
    <m/>
  </r>
  <r>
    <s v="SC 9470"/>
    <s v="VELÁSQUEZ GUERRA GUSTAVO DE JESÚS"/>
    <s v="RADIO"/>
    <s v="ONDAS Y HORIZONTES"/>
    <s v="INSTITUCIONAL ALCALDÍA DE MEDELLIN"/>
    <s v="MUNICIPIO DE MEDELLIN"/>
    <x v="1"/>
    <d v="2020-12-05T00:00:00"/>
    <d v="2020-12-12T00:00:00"/>
    <n v="36875"/>
    <n v="16"/>
    <n v="590000"/>
    <n v="0"/>
    <n v="590000"/>
    <n v="646168"/>
    <d v="2020-12-14T00:00:00"/>
    <n v="20201802"/>
    <s v="1083-20"/>
    <s v="GUSTAVO VELÁSQUEZ"/>
    <n v="3005591607"/>
    <s v="FT20205075"/>
    <s v="DICIEMBRE"/>
    <n v="2020"/>
    <s v="JLONDOÑO"/>
    <s v="JLONDOÑO"/>
    <n v="33"/>
    <d v="2020-12-12T00:00:00"/>
    <m/>
    <s v="CERTIFICACION"/>
    <s v="PRESUPUESTADO"/>
    <s v="FEHUJEANS@GMAIL.COM"/>
    <s v="9.52"/>
    <m/>
    <n v="41020371"/>
    <s v="DELEGADA"/>
    <m/>
    <m/>
  </r>
  <r>
    <s v="SC 9204"/>
    <s v="VELÁSQUEZ RAMÍREZ ALFREDO DE JESÚS"/>
    <s v="RADIO"/>
    <s v="ESPECIALES PERIODISTICOS"/>
    <s v="INSTITUCIONAL ALCALDÍA DE MEDELLIN"/>
    <s v="MUNICIPIO DE MEDELLIN"/>
    <x v="0"/>
    <d v="2020-10-18T00:00:00"/>
    <d v="2020-11-15T00:00:00"/>
    <n v="45385"/>
    <n v="13"/>
    <n v="590000"/>
    <n v="0"/>
    <n v="590000"/>
    <n v="646168"/>
    <d v="2020-11-20T00:00:00"/>
    <n v="20200931"/>
    <s v="0542-20"/>
    <s v="ALFREDO VELÁSQUEZ"/>
    <n v="3137028092"/>
    <s v="FT20204406"/>
    <s v="NOVIEMBRE"/>
    <n v="2020"/>
    <s v="SCASTANO"/>
    <s v="SCASTANO"/>
    <n v="11"/>
    <d v="2020-12-03T00:00:00"/>
    <m/>
    <s v="CERTIFICACION"/>
    <s v="PRESUPUESTADO"/>
    <s v="VELASQUEZALFREDO709@GMAIL.COM"/>
    <s v="9.52"/>
    <m/>
    <n v="41020371"/>
    <s v="DELEGADA"/>
    <m/>
    <m/>
  </r>
  <r>
    <s v="SC 9471"/>
    <s v="VELÁSQUEZ RAMÍREZ ALFREDO DE JESÚS"/>
    <s v="RADIO"/>
    <s v="ESPECIALES PERIODISTICOS"/>
    <s v="INSTITUCIONAL ALCALDÍA DE MEDELLIN"/>
    <s v="MUNICIPIO DE MEDELLIN"/>
    <x v="1"/>
    <d v="2020-12-06T00:00:00"/>
    <d v="2020-12-13T00:00:00"/>
    <n v="590000"/>
    <n v="1"/>
    <n v="590000"/>
    <n v="0"/>
    <n v="590000"/>
    <n v="646168"/>
    <d v="2020-12-14T00:00:00"/>
    <n v="20201784"/>
    <s v="0542-20"/>
    <s v="ALFREDO VELÁSQUEZ"/>
    <n v="3137028092"/>
    <s v="FT20205094"/>
    <s v="DICIEMBRE"/>
    <n v="2020"/>
    <s v="JLONDOÑO"/>
    <s v="JLONDOÑO"/>
    <n v="33"/>
    <d v="2020-12-12T00:00:00"/>
    <m/>
    <s v="CERTIFICACION"/>
    <s v="PRESUPUESTADO"/>
    <s v="VELASQUEZALFREDO709@GMAIL.COM"/>
    <s v="9.52"/>
    <m/>
    <n v="41020371"/>
    <s v="DELEGADA"/>
    <m/>
    <m/>
  </r>
  <r>
    <s v="SC 9221"/>
    <s v="VELÁSQUEZ YEPES LUIS JAVIER"/>
    <s v="RADIO"/>
    <s v="ASI VA ANTIOQUIA"/>
    <s v="INSTITUCIONAL ALCALDÍA DE MEDELLIN"/>
    <s v="MUNICIPIO DE MEDELLIN"/>
    <x v="0"/>
    <d v="2020-10-16T00:00:00"/>
    <d v="2020-11-13T00:00:00"/>
    <n v="40000"/>
    <n v="50"/>
    <n v="2000000"/>
    <n v="0"/>
    <n v="2000000"/>
    <n v="2190400"/>
    <d v="2020-11-20T00:00:00"/>
    <n v="20201222"/>
    <s v="0717-20"/>
    <s v="JAVIER VELÁSQUEZ YEPES"/>
    <n v="3104262122"/>
    <s v="FT20204238"/>
    <s v="NOVIEMBRE"/>
    <n v="2020"/>
    <s v="SCASTANO"/>
    <s v="SCASTANO"/>
    <n v="11"/>
    <d v="2020-12-03T00:00:00"/>
    <m/>
    <s v="CERTIFICACION"/>
    <s v="PRESUPUESTADO"/>
    <s v="JAVEYE@UNE.NET.CO"/>
    <s v="9.52"/>
    <m/>
    <n v="41020371"/>
    <s v="DELEGADA"/>
    <m/>
    <m/>
  </r>
  <r>
    <s v="SC 9514"/>
    <s v="VELÁSQUEZ YEPES LUIS JAVIER"/>
    <s v="RADIO"/>
    <s v="ASI VA ANTIOQUIA"/>
    <s v="INSTITUCIONAL ALCALDÍA DE MEDELLIN"/>
    <s v="MUNICIPIO DE MEDELLIN"/>
    <x v="1"/>
    <d v="2020-12-07T00:00:00"/>
    <d v="2020-12-23T00:00:00"/>
    <n v="40000"/>
    <n v="50"/>
    <n v="2000000"/>
    <n v="0"/>
    <n v="2000000"/>
    <n v="2190400"/>
    <d v="2020-12-28T00:00:00"/>
    <n v="20202116"/>
    <s v="0717-20"/>
    <s v="JAVIER VELÁSQUEZ YEPES"/>
    <n v="3104262122"/>
    <s v="FT20205409"/>
    <s v="DICIEMBRE"/>
    <n v="2020"/>
    <s v="JLONDOÑO"/>
    <s v="JLONDOÑO"/>
    <n v="33"/>
    <d v="2020-12-12T00:00:00"/>
    <m/>
    <s v="CERTIFICACION"/>
    <s v="PRESUPUESTADO"/>
    <s v="JAVEYE@UNE.NET.CO"/>
    <s v="9.52"/>
    <m/>
    <n v="41020371"/>
    <s v="DELEGADA"/>
    <m/>
    <m/>
  </r>
  <r>
    <s v="SC 9199"/>
    <s v="VELOZA TORRES PEDRO AUGUSTO"/>
    <s v="RADIO"/>
    <s v="RPW INTERNACIONAL"/>
    <s v="INSTITUCIONAL ALCALDÍA DE MEDELLIN"/>
    <s v="MUNICIPIO DE MEDELLIN"/>
    <x v="0"/>
    <d v="2020-10-16T00:00:00"/>
    <d v="2020-10-30T00:00:00"/>
    <n v="40000"/>
    <n v="10"/>
    <n v="400000"/>
    <n v="0"/>
    <n v="400000"/>
    <n v="438080"/>
    <d v="2020-11-20T00:00:00"/>
    <n v="20201598"/>
    <s v="0478-20"/>
    <s v="AUGUSTO VELOZA TORRES"/>
    <n v="3206795731"/>
    <s v="FT20205123"/>
    <s v="DICIEMBRE"/>
    <n v="2020"/>
    <s v="JLONDOÑO"/>
    <s v="JLONDOÑO"/>
    <n v="11"/>
    <d v="2020-12-12T00:00:00"/>
    <m/>
    <s v="CERTIFICACION"/>
    <s v="PRESUPUESTADO"/>
    <s v="AUGUSTOVELOZA@HOTMAIL.COM"/>
    <s v="9.52"/>
    <m/>
    <n v="41020371"/>
    <s v="DELEGADA"/>
    <m/>
    <m/>
  </r>
  <r>
    <s v="SC 9370"/>
    <s v="VELOZA TORRES PEDRO AUGUSTO"/>
    <s v="RADIO"/>
    <s v="RPW INTERNACIONAL"/>
    <s v="INSTITUCIONAL ALCALDÍA DE MEDELLIN"/>
    <s v="MUNICIPIO DE MEDELLIN"/>
    <x v="0"/>
    <d v="2020-11-10T00:00:00"/>
    <d v="2020-11-20T00:00:00"/>
    <n v="40000"/>
    <n v="10"/>
    <n v="400000"/>
    <n v="0"/>
    <n v="400000"/>
    <n v="438080"/>
    <d v="2020-12-04T00:00:00"/>
    <n v="20201904"/>
    <s v="1168-20"/>
    <s v="AUGUSTO VELOZA TORRES"/>
    <n v="3206795731"/>
    <s v="FT20204862"/>
    <s v="DICIEMBRE"/>
    <n v="2020"/>
    <s v="JLONDOÑO"/>
    <s v="JLONDOÑO"/>
    <n v="11"/>
    <d v="2020-12-12T00:00:00"/>
    <m/>
    <s v="CERTIFICACION"/>
    <s v="PRESUPUESTADO"/>
    <s v="AUGUSTOVELOZA@HOTMAIL.COM"/>
    <s v="9.52"/>
    <m/>
    <n v="41020371"/>
    <s v="DELEGADA"/>
    <m/>
    <m/>
  </r>
  <r>
    <s v="SC 9432"/>
    <s v="VELOZA TORRES PEDRO AUGUSTO"/>
    <s v="RADIO"/>
    <s v="RPW INTERNACIONAL"/>
    <s v="INSTITUCIONAL ALCALDÍA DE MEDELLIN"/>
    <s v="MUNICIPIO DE MEDELLIN"/>
    <x v="1"/>
    <d v="2020-11-30T00:00:00"/>
    <d v="2020-12-04T00:00:00"/>
    <n v="40000"/>
    <n v="5"/>
    <n v="200000"/>
    <n v="0"/>
    <n v="200000"/>
    <n v="219040"/>
    <d v="2020-12-07T00:00:00"/>
    <n v="20201904"/>
    <s v="1168-20"/>
    <s v="AUGUSTO VELOZA TORRES"/>
    <n v="3206795731"/>
    <s v="FT20204863"/>
    <s v="DICIEMBRE"/>
    <n v="2020"/>
    <s v="JLONDOÑO"/>
    <s v="JLONDOÑO"/>
    <n v="33"/>
    <d v="2020-12-12T00:00:00"/>
    <m/>
    <s v="CERTIFICACION"/>
    <s v="PRESUPUESTADO"/>
    <s v="AUGUSTOVELOZA@HOTMAIL.COM"/>
    <s v="9.52"/>
    <m/>
    <n v="41020371"/>
    <s v="DELEGADA"/>
    <m/>
    <m/>
  </r>
  <r>
    <s v="SC 9521"/>
    <s v="VELOZA TORRES PEDRO AUGUSTO"/>
    <s v="RADIO"/>
    <s v="RPW INTERNACIONAL"/>
    <s v="INSTITUCIONAL ALCALDÍA DE MEDELLIN"/>
    <s v="MUNICIPIO DE MEDELLIN"/>
    <x v="1"/>
    <d v="2020-12-09T00:00:00"/>
    <d v="2020-12-11T00:00:00"/>
    <n v="600000"/>
    <n v="1"/>
    <n v="600000"/>
    <n v="0"/>
    <n v="600000"/>
    <n v="657120"/>
    <d v="2020-12-14T00:00:00"/>
    <n v="20201904"/>
    <s v="1168-20"/>
    <s v="AUGUSTO VELOZA TORRES"/>
    <n v="3206795731"/>
    <s v="FT20205127"/>
    <s v="DICIEMBRE"/>
    <n v="2020"/>
    <s v="JLONDOÑO"/>
    <s v="JLONDOÑO"/>
    <n v="33"/>
    <d v="2021-06-16T00:00:00"/>
    <m/>
    <s v="CERTIFICACION"/>
    <s v="PRESUPUESTADO"/>
    <s v="AUGUSTOVELOZA@HOTMAIL.COM"/>
    <s v="9.52"/>
    <m/>
    <n v="41020371"/>
    <s v="DELEGADA"/>
    <m/>
    <m/>
  </r>
  <r>
    <s v="SC 9157"/>
    <s v="WOLFF CORREA JORGE LUIS"/>
    <s v="RADIO"/>
    <s v="ESTA ES MI TIERRA"/>
    <s v="INSTITUCIONAL ALCALDÍA DE MEDELLIN"/>
    <s v="MUNICIPIO DE MEDELLIN"/>
    <x v="0"/>
    <d v="2020-10-17T00:00:00"/>
    <d v="2020-11-14T00:00:00"/>
    <n v="59000"/>
    <n v="10"/>
    <n v="590000"/>
    <n v="0"/>
    <n v="590000"/>
    <n v="646168"/>
    <d v="2020-11-20T00:00:00"/>
    <n v="20201593"/>
    <s v="0643-20"/>
    <s v="JORGE LUIS WOLFF"/>
    <n v="3166629782"/>
    <s v="FT20204301"/>
    <s v="NOVIEMBRE"/>
    <n v="2020"/>
    <s v="JLONDOÑO"/>
    <s v="JLONDOÑO"/>
    <n v="11"/>
    <d v="2020-12-03T00:00:00"/>
    <m/>
    <s v="CERTIFICACION"/>
    <s v="PRESUPUESTADO"/>
    <s v="ESTAESMITIERRA@HOTMAIL.COM,WOLFF.TEATRO@GMAIL.COM"/>
    <s v="9.52"/>
    <m/>
    <n v="41020371"/>
    <s v="DELEGADA"/>
    <m/>
    <m/>
  </r>
  <r>
    <s v="SC 9454"/>
    <s v="WOLFF CORREA JORGE LUIS"/>
    <s v="RADIO"/>
    <s v="ESTA ES MI TIERRA"/>
    <s v="INSTITUCIONAL ALCALDÍA DE MEDELLIN"/>
    <s v="MUNICIPIO DE MEDELLIN"/>
    <x v="1"/>
    <d v="2020-12-05T00:00:00"/>
    <d v="2020-12-12T00:00:00"/>
    <n v="59000"/>
    <n v="10"/>
    <n v="590000"/>
    <n v="0"/>
    <n v="590000"/>
    <n v="646168"/>
    <d v="2020-12-14T00:00:00"/>
    <n v="20201793"/>
    <s v="0643-20"/>
    <s v="JORGE LUIS WOLFF"/>
    <n v="3166629782"/>
    <s v="FT20205111"/>
    <s v="DICIEMBRE"/>
    <n v="2020"/>
    <s v="JLONDOÑO"/>
    <s v="JLONDOÑO"/>
    <n v="33"/>
    <d v="2020-12-12T00:00:00"/>
    <m/>
    <s v="CERTIFICACION"/>
    <s v="PRESUPUESTADO"/>
    <s v="ESTAESMITIERRA@HOTMAIL.COM,WOLFF.TEATRO@GMAIL.COM"/>
    <s v="9.52"/>
    <m/>
    <n v="41020371"/>
    <s v="DELEGADA"/>
    <m/>
    <m/>
  </r>
  <r>
    <s v="SC 9213"/>
    <s v="ZULUAGA HENAO GLORIA INES"/>
    <s v="RADIO"/>
    <s v="CONEXION LOCAL"/>
    <s v="INSTITUCIONAL ALCALDÍA DE MEDELLIN"/>
    <s v="MUNICIPIO DE MEDELLIN"/>
    <x v="0"/>
    <d v="2020-10-16T00:00:00"/>
    <d v="2020-11-13T00:00:00"/>
    <n v="60000"/>
    <n v="20"/>
    <n v="1200000"/>
    <n v="0"/>
    <n v="1200000"/>
    <n v="1314240"/>
    <d v="2020-11-20T00:00:00"/>
    <n v="20201326"/>
    <s v="0788-20"/>
    <s v="GLORIA INES ZULUAGA"/>
    <n v="3006134643"/>
    <s v="FT20204351"/>
    <s v="NOVIEMBRE"/>
    <n v="2020"/>
    <s v="SCASTANO"/>
    <s v="SCASTANO"/>
    <n v="11"/>
    <d v="2020-12-03T00:00:00"/>
    <m/>
    <s v="CERTIFICACION"/>
    <s v="PRESUPUESTADO"/>
    <s v="CONEXIONLOCAL2001@GMAIL.COM"/>
    <s v="9.52"/>
    <m/>
    <n v="41020371"/>
    <s v="DELEGADA"/>
    <m/>
    <m/>
  </r>
  <r>
    <s v="SC 9436"/>
    <s v="ZULUAGA HENAO GLORIA INES"/>
    <s v="RADIO"/>
    <s v="CONEXION LOCAL"/>
    <s v="INSTITUCIONAL ALCALDÍA DE MEDELLIN"/>
    <s v="MUNICIPIO DE MEDELLIN"/>
    <x v="1"/>
    <d v="2020-11-30T00:00:00"/>
    <d v="2020-12-11T00:00:00"/>
    <n v="60000"/>
    <n v="20"/>
    <n v="1200000"/>
    <n v="0"/>
    <n v="1200000"/>
    <n v="1314240"/>
    <d v="2020-12-14T00:00:00"/>
    <n v="20201326"/>
    <s v="0788-20"/>
    <s v="GLORIA INES ZULUAGA"/>
    <n v="3006134643"/>
    <s v="FT20205052"/>
    <s v="DICIEMBRE"/>
    <n v="2020"/>
    <s v="JLONDOÑO"/>
    <s v="JLONDOÑO"/>
    <n v="33"/>
    <d v="2020-12-12T00:00:00"/>
    <m/>
    <s v="CERTIFICACION"/>
    <s v="PRESUPUESTADO"/>
    <s v="CONEXIONLOCAL2001@GMAIL.COM"/>
    <s v="9.52"/>
    <m/>
    <n v="41020371"/>
    <s v="DELEGADA"/>
    <m/>
    <m/>
  </r>
  <r>
    <s v="SC 9219"/>
    <s v="CARO MAYA GONZALO"/>
    <s v="REVISTA"/>
    <s v="REVISTA EL PELLIZCO"/>
    <s v="INSTITUCIONAL ALCALDÍA DE MEDELLIN"/>
    <s v="MUNICIPIO DE MEDELLIN"/>
    <x v="0"/>
    <d v="2020-10-21T00:00:00"/>
    <d v="2020-10-30T00:00:00"/>
    <n v="1200000"/>
    <n v="1"/>
    <n v="1200000"/>
    <n v="0"/>
    <n v="1200000"/>
    <n v="1314240"/>
    <d v="2020-11-20T00:00:00"/>
    <n v="20201589"/>
    <s v="0633-20"/>
    <s v="GONZALO CARO MAYA"/>
    <n v="3148866814"/>
    <s v="FT20204183"/>
    <s v="NOVIEMBRE"/>
    <n v="2020"/>
    <s v="JLONDOÑO"/>
    <s v="JLONDOÑO"/>
    <n v="11"/>
    <d v="2020-12-03T00:00:00"/>
    <m/>
    <s v="CERTIFICACION"/>
    <s v="PRESUPUESTADO"/>
    <s v="REVISTAELPELLIZCO@GMAIL.COM"/>
    <s v="9.52"/>
    <m/>
    <n v="41020371"/>
    <s v="DELEGADA"/>
    <m/>
    <m/>
  </r>
  <r>
    <s v="SC 9603"/>
    <s v="CARO MAYA GONZALO"/>
    <s v="REVISTA"/>
    <s v="REVISTA EL PELLIZCO"/>
    <s v="INSTITUCIONAL ALCALDÍA DE MEDELLIN"/>
    <s v="MUNICIPIO DE MEDELLIN"/>
    <x v="0"/>
    <d v="2020-11-18T00:00:00"/>
    <d v="2020-11-30T00:00:00"/>
    <n v="1200000"/>
    <n v="1"/>
    <n v="1200000"/>
    <n v="0"/>
    <n v="1200000"/>
    <n v="1314240"/>
    <d v="2020-12-24T00:00:00"/>
    <n v="20201967"/>
    <s v="1201-20"/>
    <s v="GONZALO CARO MAYA"/>
    <n v="3148866814"/>
    <s v="FT20205423"/>
    <s v="DICIEMBRE"/>
    <n v="2020"/>
    <s v="LRUIZ"/>
    <s v="LRUIZ"/>
    <m/>
    <d v="2021-06-16T00:00:00"/>
    <m/>
    <s v="CERTIFICACION"/>
    <s v="PRESUPUESTADO"/>
    <s v="REVISTAELPELLIZCO@GMAIL.COM"/>
    <s v="9.52"/>
    <m/>
    <n v="41020371"/>
    <s v="DELEGADA"/>
    <m/>
    <m/>
  </r>
  <r>
    <s v="SC 9604"/>
    <s v="CARO MAYA GONZALO"/>
    <s v="REVISTA"/>
    <s v="REVISTA EL PELLIZCO"/>
    <s v="INSTITUCIONAL ALCALDÍA DE MEDELLIN"/>
    <s v="MUNICIPIO DE MEDELLIN"/>
    <x v="1"/>
    <d v="2020-12-01T00:00:00"/>
    <d v="2020-12-18T00:00:00"/>
    <n v="1200000"/>
    <n v="1"/>
    <n v="1200000"/>
    <n v="0"/>
    <n v="1200000"/>
    <n v="1314240"/>
    <d v="2020-12-23T00:00:00"/>
    <n v="20201967"/>
    <s v="1201-20"/>
    <s v="GONZALO CARO MAYA"/>
    <n v="3148866814"/>
    <s v="FT20205422"/>
    <s v="DICIEMBRE"/>
    <n v="2020"/>
    <s v="LRUIZ"/>
    <s v="LRUIZ"/>
    <n v="33"/>
    <d v="2021-06-16T00:00:00"/>
    <m/>
    <s v="CERTIFICACION"/>
    <s v="PRESUPUESTADO"/>
    <s v="REVISTAELPELLIZCO@GMAIL.COM"/>
    <s v="9.52"/>
    <m/>
    <n v="41020371"/>
    <s v="DELEGADA"/>
    <m/>
    <m/>
  </r>
  <r>
    <s v="SC 9481"/>
    <s v="TELEMEDELLIN"/>
    <s v="TM PROGRAMACION"/>
    <s v="PRODUCCION Y POSPRODUCCION VIDEO"/>
    <s v="TRAFIC"/>
    <s v="MUNICIPIO DE MEDELLIN"/>
    <x v="1"/>
    <d v="2020-11-28T00:00:00"/>
    <d v="2020-12-04T00:00:00"/>
    <n v="9596639"/>
    <n v="1"/>
    <n v="9596639"/>
    <n v="1823361"/>
    <n v="11420000"/>
    <n v="11420000"/>
    <d v="2020-12-08T00:00:00"/>
    <m/>
    <s v="9999-2020"/>
    <s v="VICTOR RICO"/>
    <n v="4489590"/>
    <n v="19000101"/>
    <s v="DICIEMBRE"/>
    <n v="2020"/>
    <s v="NVALLEJO"/>
    <s v="NVALLEJO"/>
    <m/>
    <d v="2020-12-12T00:00:00"/>
    <m/>
    <s v="CERTIFICACION"/>
    <m/>
    <s v="VICTOR.RICO@TELEMEDELLIN.TV"/>
    <s v="9.52"/>
    <s v="AUTOFC 3 4600087343-2020 COMUNICACIONES  23-12-2020"/>
    <n v="41020371"/>
    <s v="DELEGADA"/>
    <m/>
    <m/>
  </r>
  <r>
    <s v="SC 9610"/>
    <s v="TELEMEDELLIN"/>
    <s v="TM PROGRAMACION"/>
    <s v="PRODUCCION AUDIOVISUAL"/>
    <s v="CAMBIO LIMITE DE VELOCIDAD CRA 64 C"/>
    <s v="MUNICIPIO DE MEDELLIN"/>
    <x v="1"/>
    <d v="2020-12-24T00:00:00"/>
    <d v="2020-12-28T00:00:00"/>
    <n v="9159664"/>
    <n v="1"/>
    <n v="9159664"/>
    <n v="1740336"/>
    <n v="10900000"/>
    <n v="10900000"/>
    <d v="2020-12-28T00:00:00"/>
    <m/>
    <s v="9999-2020"/>
    <s v="VICTOR RICO"/>
    <n v="4489590"/>
    <n v="19000101"/>
    <s v="DICIEMBRE"/>
    <n v="2020"/>
    <s v="NVALLEJO"/>
    <s v="NVALLEJO"/>
    <m/>
    <d v="2021-06-16T00:00:00"/>
    <m/>
    <s v="CERTIFICACION"/>
    <m/>
    <s v="VICTOR.RICO@TELEMEDELLIN.TV"/>
    <s v="9.52"/>
    <s v="AUTOFC 4 4600087343-2020 COMUNICACIONES  10-FEB-2021"/>
    <n v="41020371"/>
    <s v="DELEGADA"/>
    <m/>
    <m/>
  </r>
  <r>
    <s v="SC 9613"/>
    <s v="TELEMEDELLIN"/>
    <s v="TM PROGRAMACION"/>
    <s v="PRODUCCION VIDEOS"/>
    <s v="ODS"/>
    <s v="MUNICIPIO DE MEDELLIN"/>
    <x v="5"/>
    <d v="2020-12-28T00:00:00"/>
    <d v="2020-12-31T00:00:00"/>
    <n v="23699160"/>
    <n v="1"/>
    <n v="23699160"/>
    <n v="4502840"/>
    <n v="28202000"/>
    <n v="28202000"/>
    <d v="2020-12-31T00:00:00"/>
    <m/>
    <s v="9999-2020"/>
    <s v="VICTOR RICO"/>
    <n v="4489590"/>
    <n v="19000101"/>
    <s v="DICIEMBRE"/>
    <n v="2020"/>
    <s v="NVALLEJO"/>
    <s v="NVALLEJO"/>
    <m/>
    <d v="2021-06-16T00:00:00"/>
    <m/>
    <s v="CERTIFICACION"/>
    <m/>
    <s v="VICTOR.RICO@TELEMEDELLIN.TV"/>
    <s v="9.52"/>
    <s v="AUTOFC 4 4600087343-2020 COMUNICACIONES  10-FEB-2021"/>
    <n v="41020371"/>
    <s v="DELEGADA"/>
    <m/>
    <m/>
  </r>
  <r>
    <s v="SC 9263"/>
    <s v="ASOCIACION COMUNITARIA DE TELEVISION TELEBOYACA"/>
    <s v="TV PAUTA"/>
    <s v="TELEBOYACA"/>
    <s v="FERIA DE FLORES MAIIC"/>
    <s v="MUNICIPIO DE MEDELLIN"/>
    <x v="0"/>
    <d v="2020-10-28T00:00:00"/>
    <d v="2020-11-08T00:00:00"/>
    <n v="840336"/>
    <n v="1"/>
    <n v="840336"/>
    <n v="159664"/>
    <n v="1000000"/>
    <n v="1095200"/>
    <d v="2020-11-17T00:00:00"/>
    <n v="20201748"/>
    <s v="0940-20"/>
    <s v="ANDRES FELIPE JIMENEZ"/>
    <n v="2738104"/>
    <n v="1727"/>
    <s v="NOVIEMBRE"/>
    <n v="2020"/>
    <s v="JLONDOÑO"/>
    <s v="JLONDOÑO"/>
    <n v="12"/>
    <d v="2020-12-03T00:00:00"/>
    <m/>
    <s v="CERTIFICACION"/>
    <s v="PRESUPUESTADO"/>
    <s v="TELEBOYACATUCANAL@HOTMAIL.COM"/>
    <s v="9.52"/>
    <m/>
    <n v="41020371"/>
    <s v="DELEGADA"/>
    <m/>
    <m/>
  </r>
  <r>
    <s v="SC 9142"/>
    <s v="CARACOL TELEVISIÓN S.A"/>
    <s v="TV PAUTA"/>
    <s v="NOTICIAS CARACOL"/>
    <s v="REACTIVACION"/>
    <s v="MUNICIPIO DE MEDELLIN"/>
    <x v="0"/>
    <d v="2020-10-19T00:00:00"/>
    <d v="2020-10-26T00:00:00"/>
    <n v="13060000"/>
    <n v="2"/>
    <n v="26120000"/>
    <n v="4962800"/>
    <n v="31082800"/>
    <n v="34041883"/>
    <d v="2020-11-06T00:00:00"/>
    <n v="20201037"/>
    <s v="0603-20"/>
    <s v="CLAUDIA ACOSTA BOTERO"/>
    <n v="3174344565"/>
    <s v="CC341439"/>
    <s v="NOVIEMBRE"/>
    <n v="2020"/>
    <s v="JLONDOÑO"/>
    <s v="JLONDOÑO"/>
    <n v="16"/>
    <d v="2020-12-03T00:00:00"/>
    <m/>
    <s v="CERTIFICACION"/>
    <s v="PRESUPUESTADO"/>
    <s v="CEACOSTA@CARACOLTV.COM.CO"/>
    <s v="9.52"/>
    <m/>
    <n v="41020371"/>
    <s v="DELEGADA"/>
    <m/>
    <m/>
  </r>
  <r>
    <s v="SC 9161"/>
    <s v="CARACOL TELEVISIÓN S.A"/>
    <s v="TV PAUTA"/>
    <s v="NOTICIAS CARACOL"/>
    <s v="REACTIVACION"/>
    <s v="MUNICIPIO DE MEDELLIN"/>
    <x v="0"/>
    <d v="2020-10-20T00:00:00"/>
    <d v="2020-10-20T00:00:00"/>
    <n v="1074000"/>
    <n v="1"/>
    <n v="1074000"/>
    <n v="204060"/>
    <n v="1278060"/>
    <n v="1399731"/>
    <d v="2020-11-06T00:00:00"/>
    <n v="20201037"/>
    <s v="0603-20"/>
    <s v="CLAUDIA ACOSTA BOTERO"/>
    <n v="3174344565"/>
    <s v="SD-8000029768"/>
    <s v="NOVIEMBRE"/>
    <n v="2020"/>
    <s v="JLONDOÑO"/>
    <s v="JLONDOÑO"/>
    <m/>
    <d v="2020-12-03T00:00:00"/>
    <m/>
    <s v="CERTIFICACION"/>
    <s v="PRESUPUESTADO"/>
    <s v="CEACOSTA@CARACOLTV.COM.CO"/>
    <s v="9.52"/>
    <m/>
    <n v="41020371"/>
    <s v="DELEGADA"/>
    <m/>
    <m/>
  </r>
  <r>
    <s v="SC 9352"/>
    <s v="CARACOL TELEVISIÓN S.A"/>
    <s v="TV PAUTA"/>
    <s v="CODIFICACION PROMO"/>
    <s v="REACTIVACION"/>
    <s v="MUNICIPIO DE MEDELLIN"/>
    <x v="0"/>
    <d v="2020-11-06T00:00:00"/>
    <d v="2020-11-06T00:00:00"/>
    <n v="804000"/>
    <n v="1"/>
    <n v="804000"/>
    <n v="152760"/>
    <n v="956760"/>
    <n v="1047844"/>
    <d v="2020-11-13T00:00:00"/>
    <n v="20201037"/>
    <s v="0603-20"/>
    <s v="CLAUDIA ACOSTA BOTERO"/>
    <n v="3174344565"/>
    <s v="SD-8000029769"/>
    <s v="NOVIEMBRE"/>
    <n v="2020"/>
    <s v="JLONDOÑO"/>
    <s v="JLONDOÑO"/>
    <m/>
    <d v="2020-12-03T00:00:00"/>
    <m/>
    <s v="CERTIFICACION"/>
    <s v="PRESUPUESTADO"/>
    <s v="CEACOSTA@CARACOLTV.COM.CO"/>
    <s v="9.52"/>
    <m/>
    <n v="41020371"/>
    <s v="DELEGADA"/>
    <m/>
    <m/>
  </r>
  <r>
    <s v="SC 9478"/>
    <s v="CARACOL TELEVISIÓN S.A"/>
    <s v="TV PAUTA"/>
    <s v="CODIFICACION PROMO"/>
    <s v="HECHO EN MEDELLIN"/>
    <s v="MUNICIPIO DE MEDELLIN"/>
    <x v="3"/>
    <d v="2020-12-01T00:00:00"/>
    <d v="2020-12-01T00:00:00"/>
    <n v="1074000"/>
    <n v="1"/>
    <n v="1074000"/>
    <n v="204060"/>
    <n v="1278060"/>
    <n v="1399731"/>
    <d v="2020-12-07T00:00:00"/>
    <n v="20201803"/>
    <s v="0603-20"/>
    <s v="CLAUDIA ACOSTA BOTERO"/>
    <n v="3174344565"/>
    <s v="SD-8000030156"/>
    <s v="DICIEMBRE"/>
    <n v="2020"/>
    <s v="JLONDOÑO"/>
    <s v="JLONDOÑO"/>
    <n v="41"/>
    <d v="2020-12-12T00:00:00"/>
    <m/>
    <s v="CERTIFICACION"/>
    <s v="PRESUPUESTADO"/>
    <s v="CEACOSTA@CARACOLTV.COM.CO"/>
    <s v="9.52"/>
    <m/>
    <n v="41020371"/>
    <s v="DELEGADA"/>
    <m/>
    <m/>
  </r>
  <r>
    <s v="SC 9450"/>
    <s v="CARACOL TELEVISIÓN S.A"/>
    <s v="TV PAUTA"/>
    <s v="LOS INFORMANTES"/>
    <s v="HECHO EN MEDELLIN"/>
    <s v="MUNICIPIO DE MEDELLIN"/>
    <x v="3"/>
    <d v="2020-12-06T00:00:00"/>
    <d v="2020-12-06T00:00:00"/>
    <n v="18022800"/>
    <n v="1"/>
    <n v="18022800"/>
    <n v="3424332"/>
    <n v="21447132"/>
    <n v="23488899"/>
    <d v="2020-12-09T00:00:00"/>
    <n v="20201803"/>
    <s v="0603-20"/>
    <s v="CLAUDIA ACOSTA BOTERO"/>
    <n v="3174344565"/>
    <s v="CC343889"/>
    <s v="DICIEMBRE"/>
    <n v="2020"/>
    <s v="JLONDOÑO"/>
    <s v="JLONDOÑO"/>
    <n v="41"/>
    <d v="2020-12-12T00:00:00"/>
    <m/>
    <s v="CERTIFICACION"/>
    <s v="PRESUPUESTADO"/>
    <s v="CEACOSTA@CARACOLTV.COM.CO"/>
    <s v="9.52"/>
    <m/>
    <n v="41020371"/>
    <s v="DELEGADA"/>
    <m/>
    <m/>
  </r>
  <r>
    <s v="SC 9445"/>
    <s v="CARACOL TELEVISIÓN S.A"/>
    <s v="TV PAUTA"/>
    <s v="NOTICIAS CARACOL MEDIO DIA"/>
    <s v="HECHO EN MEDELLIN"/>
    <s v="MUNICIPIO DE MEDELLIN"/>
    <x v="3"/>
    <d v="2020-12-01T00:00:00"/>
    <d v="2020-12-04T00:00:00"/>
    <n v="7751250"/>
    <n v="3"/>
    <n v="23253750"/>
    <n v="4418213"/>
    <n v="27671963"/>
    <n v="30306334"/>
    <d v="2020-12-07T00:00:00"/>
    <n v="20201803"/>
    <s v="0603-20"/>
    <s v="CLAUDIA ACOSTA BOTERO"/>
    <n v="3174344565"/>
    <s v="CC343888"/>
    <s v="DICIEMBRE"/>
    <n v="2020"/>
    <s v="JLONDOÑO"/>
    <s v="JLONDOÑO"/>
    <n v="41"/>
    <d v="2020-12-12T00:00:00"/>
    <m/>
    <s v="CERTIFICACION"/>
    <s v="PRESUPUESTADO"/>
    <s v="CEACOSTA@CARACOLTV.COM.CO"/>
    <s v="9.52"/>
    <m/>
    <n v="41020371"/>
    <s v="DELEGADA"/>
    <m/>
    <m/>
  </r>
  <r>
    <s v="SC 9501"/>
    <s v="CARACOL TELEVISIÓN S.A"/>
    <s v="TV PAUTA"/>
    <s v="LOS INFORMANTES"/>
    <s v="HECHO EN MEDELLIN"/>
    <s v="MUNICIPIO DE MEDELLIN"/>
    <x v="3"/>
    <d v="2020-12-13T00:00:00"/>
    <d v="2020-12-13T00:00:00"/>
    <n v="18022800"/>
    <n v="1"/>
    <n v="18022800"/>
    <n v="3424332"/>
    <n v="21447132"/>
    <n v="23488899"/>
    <d v="2020-12-21T00:00:00"/>
    <n v="20202109"/>
    <s v="1260-20"/>
    <s v="CLAUDIA ACOSTA BOTERO"/>
    <n v="3174344565"/>
    <s v="CC343697"/>
    <s v="DICIEMBRE"/>
    <n v="2020"/>
    <s v="JLONDOÑO"/>
    <s v="JLONDOÑO"/>
    <m/>
    <d v="2020-12-12T00:00:00"/>
    <m/>
    <s v="CERTIFICACION"/>
    <s v="PRESUPUESTADO"/>
    <s v="CEACOSTA@CARACOLTV.COM.CO"/>
    <s v="9.52"/>
    <m/>
    <n v="41020371"/>
    <s v="DELEGADA"/>
    <m/>
    <m/>
  </r>
  <r>
    <s v="SC 9500"/>
    <s v="CARACOL TELEVISIÓN S.A"/>
    <s v="TV PAUTA"/>
    <s v="NOTICIAS CARACOL MEDIO DIA"/>
    <s v="HECHO EN MEDELLIN"/>
    <s v="MUNICIPIO DE MEDELLIN"/>
    <x v="3"/>
    <d v="2020-12-09T00:00:00"/>
    <d v="2020-12-22T00:00:00"/>
    <n v="7751250"/>
    <n v="6"/>
    <n v="46507500"/>
    <n v="8836425"/>
    <n v="55343925"/>
    <n v="60612667"/>
    <d v="2020-12-23T00:00:00"/>
    <n v="20202109"/>
    <s v="1260-20"/>
    <s v="CLAUDIA ACOSTA BOTERO"/>
    <n v="3174344565"/>
    <s v="CC344082"/>
    <s v="DICIEMBRE"/>
    <n v="2020"/>
    <s v="JLONDOÑO"/>
    <s v="JLONDOÑO"/>
    <n v="41"/>
    <d v="2020-12-12T00:00:00"/>
    <m/>
    <s v="CERTIFICACION"/>
    <s v="PRESUPUESTADO"/>
    <s v="CEACOSTA@CARACOLTV.COM.CO"/>
    <s v="9.52"/>
    <m/>
    <n v="41020371"/>
    <s v="DELEGADA"/>
    <m/>
    <m/>
  </r>
  <r>
    <s v="SC 9559"/>
    <s v="CARACOL TELEVISIÓN S.A"/>
    <s v="TV PAUTA"/>
    <s v="NOTICIAS CARACOL MEDIO DIA"/>
    <s v="HECHO EN MEDELLIN"/>
    <s v="MUNICIPIO DE MEDELLIN"/>
    <x v="3"/>
    <d v="2020-12-23T00:00:00"/>
    <d v="2020-12-23T00:00:00"/>
    <n v="7751250"/>
    <n v="1"/>
    <n v="7751250"/>
    <n v="1472738"/>
    <n v="9223988"/>
    <n v="10102112"/>
    <d v="2020-12-28T00:00:00"/>
    <n v="20202109"/>
    <s v="1260-20"/>
    <s v="CLAUDIA ACOSTA BOTERO"/>
    <n v="3174344565"/>
    <s v="CC344083"/>
    <s v="DICIEMBRE"/>
    <n v="2020"/>
    <s v="JLONDOÑO"/>
    <s v="JLONDOÑO"/>
    <m/>
    <m/>
    <m/>
    <s v="CERTIFICACION"/>
    <s v="PRESUPUESTADO"/>
    <s v="CEACOSTA@CARACOLTV.COM.CO"/>
    <s v="9.52"/>
    <m/>
    <n v="41020371"/>
    <s v="DELEGADA"/>
    <m/>
    <m/>
  </r>
  <r>
    <s v="SC 9587"/>
    <s v="CARACOL TELEVISIÓN S.A"/>
    <s v="TV PAUTA"/>
    <s v="LOS INFORMANTES"/>
    <s v="HECHO EN MEDELLIN"/>
    <s v="MUNICIPIO DE MEDELLIN"/>
    <x v="3"/>
    <d v="2020-12-20T00:00:00"/>
    <d v="2020-12-20T00:00:00"/>
    <n v="18022800"/>
    <n v="1"/>
    <n v="18022800"/>
    <n v="3424332"/>
    <n v="21447132"/>
    <n v="23488899"/>
    <d v="2020-12-23T00:00:00"/>
    <n v="20202109"/>
    <s v="1260-20"/>
    <s v="CLAUDIA ACOSTA BOTERO"/>
    <n v="3174344565"/>
    <s v="CC344084"/>
    <s v="DICIEMBRE"/>
    <n v="2020"/>
    <s v="JLONDOÑO"/>
    <s v="JLONDOÑO"/>
    <m/>
    <d v="2021-06-16T00:00:00"/>
    <m/>
    <s v="CERTIFICACION"/>
    <s v="PRESUPUESTADO"/>
    <s v="CEACOSTA@CARACOLTV.COM.CO"/>
    <s v="9.52"/>
    <m/>
    <n v="41020371"/>
    <s v="DELEGADA"/>
    <m/>
    <m/>
  </r>
  <r>
    <s v="SC 9207"/>
    <s v="CARDONA VASQUEZ ROMAN DE DIOS"/>
    <s v="TV PAUTA"/>
    <s v="ANTIOQUIA TV"/>
    <s v="INSTITUCIONAL ALCALDÍA DE MEDELLIN"/>
    <s v="MUNICIPIO DE MEDELLIN"/>
    <x v="0"/>
    <d v="2020-10-17T00:00:00"/>
    <d v="2020-11-14T00:00:00"/>
    <n v="80000"/>
    <n v="10"/>
    <n v="800000"/>
    <n v="0"/>
    <n v="800000"/>
    <n v="876160"/>
    <d v="2020-11-20T00:00:00"/>
    <n v="20201077"/>
    <s v="0629-20"/>
    <s v="ROMAN CARDONA VASQUEZ"/>
    <n v="3128851498"/>
    <s v="FT20204274"/>
    <s v="NOVIEMBRE"/>
    <n v="2020"/>
    <s v="SCASTANO"/>
    <s v="SCASTANO"/>
    <n v="11"/>
    <d v="2020-12-03T00:00:00"/>
    <m/>
    <s v="CERTIFICACION"/>
    <s v="PRESUPUESTADO"/>
    <s v="PRODUSAR@HOTMAIL.COM"/>
    <s v="9.52"/>
    <m/>
    <n v="41020371"/>
    <s v="DELEGADA"/>
    <m/>
    <m/>
  </r>
  <r>
    <s v="SC 9547"/>
    <s v="CARDONA VASQUEZ ROMAN DE DIOS"/>
    <s v="TV PAUTA"/>
    <s v="ANTIOQUIA TV"/>
    <s v="INSTITUCIONAL ALCALDÍA DE MEDELLIN"/>
    <s v="MUNICIPIO DE MEDELLIN"/>
    <x v="1"/>
    <d v="2020-12-19T00:00:00"/>
    <d v="2020-12-26T00:00:00"/>
    <n v="800000"/>
    <n v="1"/>
    <n v="800000"/>
    <n v="0"/>
    <n v="800000"/>
    <n v="876160"/>
    <d v="2020-12-28T00:00:00"/>
    <n v="20201782"/>
    <s v="0629-20"/>
    <s v="ROMAN CARDONA VASQUEZ"/>
    <n v="3128851498"/>
    <s v="FT20205428"/>
    <s v="DICIEMBRE"/>
    <n v="2020"/>
    <s v="JLONDOÑO"/>
    <s v="JLONDOÑO"/>
    <n v="33"/>
    <d v="2021-06-16T00:00:00"/>
    <m/>
    <s v="CERTIFICACION"/>
    <s v="PRESUPUESTADO"/>
    <s v="PRODUSAR@HOTMAIL.COM"/>
    <s v="9.52"/>
    <m/>
    <n v="41020371"/>
    <s v="DELEGADA"/>
    <m/>
    <m/>
  </r>
  <r>
    <s v="SC 9120"/>
    <s v="FUNDACION ORGANIZACION VID"/>
    <s v="TV PAUTA"/>
    <s v="TELEVID"/>
    <s v="REACTIVACION"/>
    <s v="MUNICIPIO DE MEDELLIN"/>
    <x v="0"/>
    <d v="2020-11-02T00:00:00"/>
    <d v="2020-11-14T00:00:00"/>
    <n v="1848000"/>
    <n v="1"/>
    <n v="1848000"/>
    <n v="351120"/>
    <n v="2199120"/>
    <n v="2408476"/>
    <d v="2020-11-20T00:00:00"/>
    <n v="20201526"/>
    <s v="0064-20"/>
    <s v="RUBEN DARIO LONDOÑO"/>
    <n v="3152699703"/>
    <s v="TELC45934"/>
    <s v="NOVIEMBRE"/>
    <n v="2020"/>
    <s v="JLONDOÑO"/>
    <s v="JLONDOÑO"/>
    <n v="16"/>
    <d v="2020-12-03T00:00:00"/>
    <m/>
    <s v="CERTIFICACION"/>
    <s v="PRESUPUESTADO"/>
    <s v="RLONDONO@VID.ORG.CO"/>
    <s v="9.52"/>
    <m/>
    <n v="41020371"/>
    <s v="DELEGADA"/>
    <m/>
    <m/>
  </r>
  <r>
    <s v="SC 9119"/>
    <s v="FUNDACION ORGANIZACION VID"/>
    <s v="TV PAUTA"/>
    <s v="TELEVID"/>
    <s v="REACTIVACION"/>
    <s v="MUNICIPIO DE MEDELLIN"/>
    <x v="0"/>
    <d v="2020-10-15T00:00:00"/>
    <d v="2020-10-29T00:00:00"/>
    <n v="1386000"/>
    <n v="1"/>
    <n v="1386000"/>
    <n v="263340"/>
    <n v="1649340"/>
    <n v="1806357"/>
    <d v="2020-11-20T00:00:00"/>
    <n v="20201526"/>
    <s v="0064-20"/>
    <s v="RUBEN DARIO LONDOÑO"/>
    <n v="3152699703"/>
    <s v="TELC44802"/>
    <s v="NOVIEMBRE"/>
    <n v="2020"/>
    <s v="JLONDOÑO"/>
    <s v="JLONDOÑO"/>
    <n v="16"/>
    <d v="2020-12-03T00:00:00"/>
    <m/>
    <s v="CERTIFICACION"/>
    <s v="PRESUPUESTADO"/>
    <s v="RLONDONO@VID.ORG.CO"/>
    <s v="9.52"/>
    <m/>
    <n v="41020371"/>
    <s v="DELEGADA"/>
    <m/>
    <m/>
  </r>
  <r>
    <s v="SC 9174"/>
    <s v="FUNDACION ORGANIZACION VID"/>
    <s v="TV PAUTA"/>
    <s v="TELEVID"/>
    <s v="FERIA DE FLORES"/>
    <s v="MUNICIPIO DE MEDELLIN"/>
    <x v="0"/>
    <d v="2020-10-21T00:00:00"/>
    <d v="2020-10-31T00:00:00"/>
    <n v="1977400"/>
    <n v="1"/>
    <n v="1977400"/>
    <n v="375706"/>
    <n v="2353106"/>
    <n v="2577122"/>
    <d v="2020-11-20T00:00:00"/>
    <n v="20201526"/>
    <s v="0064-20"/>
    <s v="RUBEN DARIO LONDOÑO"/>
    <n v="3152699703"/>
    <s v="TELC44803"/>
    <s v="NOVIEMBRE"/>
    <n v="2020"/>
    <s v="JLONDOÑO"/>
    <s v="JLONDOÑO"/>
    <n v="7"/>
    <d v="2020-12-03T00:00:00"/>
    <m/>
    <s v="CERTIFICACION"/>
    <s v="PRESUPUESTADO"/>
    <s v="RLONDONO@VID.ORG.CO"/>
    <s v="9.52"/>
    <m/>
    <n v="41020371"/>
    <s v="DELEGADA"/>
    <m/>
    <m/>
  </r>
  <r>
    <s v="SC 9292"/>
    <s v="FUNDACION ORGANIZACION VID"/>
    <s v="TV PAUTA"/>
    <s v="TELEVID"/>
    <s v="FERIA DE FLORES"/>
    <s v="MUNICIPIO DE MEDELLIN"/>
    <x v="0"/>
    <d v="2020-11-01T00:00:00"/>
    <d v="2020-11-07T00:00:00"/>
    <n v="2088000"/>
    <n v="1"/>
    <n v="2088000"/>
    <n v="396720"/>
    <n v="2484720"/>
    <n v="2721265"/>
    <d v="2020-11-12T00:00:00"/>
    <n v="20201526"/>
    <s v="0064-20"/>
    <s v="RUBEN DARIO LONDOÑO"/>
    <n v="3152699703"/>
    <s v="TELC45236"/>
    <s v="NOVIEMBRE"/>
    <n v="2020"/>
    <s v="JLONDOÑO"/>
    <s v="JLONDOÑO"/>
    <n v="7"/>
    <d v="2020-12-03T00:00:00"/>
    <m/>
    <s v="CERTIFICACION"/>
    <s v="PRESUPUESTADO"/>
    <s v="RLONDONO@VID.ORG.CO"/>
    <s v="9.52"/>
    <m/>
    <n v="41020371"/>
    <s v="DELEGADA"/>
    <m/>
    <m/>
  </r>
  <r>
    <s v="SC 9458"/>
    <s v="FUNDACION ORGANIZACION VID"/>
    <s v="TV PAUTA"/>
    <s v="TELEVID"/>
    <s v="HECHO EN MEDELLIN"/>
    <s v="MUNICIPIO DE MEDELLIN"/>
    <x v="2"/>
    <d v="2020-12-02T00:00:00"/>
    <d v="2020-12-09T00:00:00"/>
    <n v="1780672"/>
    <n v="1"/>
    <n v="1780672"/>
    <n v="338328"/>
    <n v="2119000"/>
    <n v="2320729"/>
    <d v="2020-12-10T00:00:00"/>
    <n v="20201526"/>
    <s v="0064-20"/>
    <s v="RUBEN DARIO LONDOÑO"/>
    <n v="3152699703"/>
    <s v="TELC47433"/>
    <s v="DICIEMBRE"/>
    <n v="2020"/>
    <s v="JLONDOÑO"/>
    <s v="JLONDOÑO"/>
    <n v="41"/>
    <d v="2020-12-12T00:00:00"/>
    <m/>
    <s v="CERTIFICACION"/>
    <s v="PRESUPUESTADO"/>
    <s v="RLONDONO@VID.ORG.CO"/>
    <s v="9.52"/>
    <m/>
    <n v="41020371"/>
    <s v="DELEGADA"/>
    <m/>
    <m/>
  </r>
  <r>
    <s v="SC 9519"/>
    <s v="FUNDACION ORGANIZACION VID"/>
    <s v="TV PAUTA"/>
    <s v="TELEVID"/>
    <s v="HECHO EN MEDELLIN"/>
    <s v="MUNICIPIO DE MEDELLIN"/>
    <x v="2"/>
    <d v="2020-12-10T00:00:00"/>
    <d v="2020-12-21T00:00:00"/>
    <n v="2619326"/>
    <n v="1"/>
    <n v="2619326"/>
    <n v="497672"/>
    <n v="3116998"/>
    <n v="3413736"/>
    <d v="2020-12-28T00:00:00"/>
    <n v="20202120"/>
    <s v="1268-20"/>
    <s v="RUBEN DARIO LONDOÑO"/>
    <n v="3152699703"/>
    <s v="TELC47924"/>
    <s v="DICIEMBRE"/>
    <n v="2020"/>
    <s v="JLONDOÑO"/>
    <s v="JLONDOÑO"/>
    <n v="41"/>
    <d v="2021-06-16T00:00:00"/>
    <m/>
    <s v="CERTIFICACION"/>
    <s v="PRESUPUESTADO"/>
    <s v="RLONDONO@VID.ORG.CO"/>
    <s v="9.52"/>
    <m/>
    <n v="41020371"/>
    <s v="DELEGADA"/>
    <m/>
    <m/>
  </r>
  <r>
    <s v="SC 9400"/>
    <s v="GENTE PASIÓN Y FÚTBOL S.A.S"/>
    <s v="TV PAUTA"/>
    <s v="GENTE PASION Y FUTBOL"/>
    <s v="MEDELLIN TECH FEST"/>
    <s v="MUNICIPIO DE MEDELLIN"/>
    <x v="2"/>
    <d v="2020-11-29T00:00:00"/>
    <d v="2020-11-29T00:00:00"/>
    <n v="248000"/>
    <n v="1"/>
    <n v="248000"/>
    <n v="47120"/>
    <n v="295120"/>
    <n v="323215"/>
    <d v="2020-12-04T00:00:00"/>
    <n v="20201775"/>
    <s v="1072-20"/>
    <s v="MAURICIO GONZÁLEZ"/>
    <n v="3104263958"/>
    <s v="A-49"/>
    <s v="DICIEMBRE"/>
    <n v="2020"/>
    <s v="JLONDOÑO"/>
    <s v="JLONDOÑO"/>
    <n v="38"/>
    <d v="2020-12-12T00:00:00"/>
    <m/>
    <s v="CERTIFICACION"/>
    <s v="PRESUPUESTADO"/>
    <s v="GERENCIA@GENTEPASIONYFUTBOL.COM.CO"/>
    <s v="9.52"/>
    <m/>
    <n v="41020371"/>
    <s v="DELEGADA"/>
    <m/>
    <m/>
  </r>
  <r>
    <s v="SC 9228"/>
    <s v="HURTADO OCHOA JUAN CARLOS"/>
    <s v="TV PAUTA"/>
    <s v="GRAN CIUDAD"/>
    <s v="INSTITUCIONAL ALCALDÍA DE MEDELLIN"/>
    <s v="MUNICIPIO DE MEDELLIN"/>
    <x v="0"/>
    <d v="2020-10-19T00:00:00"/>
    <d v="2020-11-13T00:00:00"/>
    <n v="60000"/>
    <n v="20"/>
    <n v="1200000"/>
    <n v="0"/>
    <n v="1200000"/>
    <n v="1314240"/>
    <d v="2020-11-20T00:00:00"/>
    <n v="20201527"/>
    <s v="0918-20"/>
    <s v="JUAN CARLOS HURTADO"/>
    <n v="3106623765"/>
    <s v="FT20204217"/>
    <s v="NOVIEMBRE"/>
    <n v="2020"/>
    <s v="JLONDOÑO"/>
    <s v="JLONDOÑO"/>
    <n v="11"/>
    <d v="2020-12-03T00:00:00"/>
    <m/>
    <s v="CERTIFICACION"/>
    <s v="PRESUPUESTADO"/>
    <s v="GRANCIUDADMEDELLIN@GMAIL.COM"/>
    <s v="9.52"/>
    <m/>
    <n v="41020371"/>
    <s v="DELEGADA"/>
    <m/>
    <m/>
  </r>
  <r>
    <s v="SC 9209"/>
    <s v="JAC PRODUCCIONES SAS"/>
    <s v="TV PAUTA"/>
    <s v="PROGRAMACION HABITUAL DE CNC"/>
    <s v="INSTITUCIONAL ALCALDÍA DE MEDELLIN"/>
    <s v="MUNICIPIO DE MEDELLIN"/>
    <x v="0"/>
    <d v="2020-10-19T00:00:00"/>
    <d v="2020-11-13T00:00:00"/>
    <n v="21818"/>
    <n v="55"/>
    <n v="1200000"/>
    <n v="0"/>
    <n v="1200000"/>
    <n v="1314240"/>
    <d v="2020-11-20T00:00:00"/>
    <n v="20201151"/>
    <s v="0673-20"/>
    <s v="JAIME CASTAÑEDA"/>
    <n v="4229958"/>
    <n v="1231"/>
    <s v="NOVIEMBRE"/>
    <n v="2020"/>
    <s v="JLONDOÑO"/>
    <s v="JLONDOÑO"/>
    <n v="11"/>
    <d v="2020-12-03T00:00:00"/>
    <m/>
    <s v="CERTIFICACION"/>
    <s v="PRESUPUESTADO"/>
    <s v="DESCOBAR@CANALCNCMEDELLIN.COM,JAIME@CANALCNCMEDELLIN.COM"/>
    <s v="9.52"/>
    <m/>
    <n v="41020371"/>
    <s v="DELEGADA"/>
    <m/>
    <m/>
  </r>
  <r>
    <s v="SC 9214"/>
    <s v="LLANO VILLA JORGE ALEJANDRO"/>
    <s v="TV PAUTA"/>
    <s v="NOTICIERO AQUI MEDELLIN"/>
    <s v="INSTITUCIONAL ALCALDÍA DE MEDELLIN"/>
    <s v="MUNICIPIO DE MEDELLIN"/>
    <x v="0"/>
    <d v="2020-10-16T00:00:00"/>
    <d v="2020-11-13T00:00:00"/>
    <n v="28000"/>
    <n v="25"/>
    <n v="700000"/>
    <n v="0"/>
    <n v="700000"/>
    <n v="766640"/>
    <d v="2020-11-20T00:00:00"/>
    <n v="20201594"/>
    <s v="0653-20"/>
    <s v="ALEJANDRO LLANO VILLA"/>
    <n v="3136507821"/>
    <s v="FT20204268"/>
    <s v="NOVIEMBRE"/>
    <n v="2020"/>
    <s v="SCASTANO"/>
    <s v="SCASTANO"/>
    <n v="11"/>
    <d v="2020-12-03T00:00:00"/>
    <m/>
    <s v="CERTIFICACION"/>
    <s v="PRESUPUESTADO"/>
    <s v="ANTIOQUIADEPORTIVAC8@YAHOO.ES"/>
    <s v="9.52"/>
    <m/>
    <n v="41020371"/>
    <s v="DELEGADA"/>
    <m/>
    <m/>
  </r>
  <r>
    <s v="SC 9552"/>
    <s v="LLANO VILLA JORGE ALEJANDRO"/>
    <s v="TV PAUTA"/>
    <s v="NOTICIERO AQUI MEDELLIN"/>
    <s v="INSTITUCIONAL ALCALDÍA DE MEDELLIN"/>
    <s v="MUNICIPIO DE MEDELLIN"/>
    <x v="1"/>
    <d v="2020-12-17T00:00:00"/>
    <d v="2020-12-24T00:00:00"/>
    <n v="28000"/>
    <n v="25"/>
    <n v="700000"/>
    <n v="0"/>
    <n v="700000"/>
    <n v="766640"/>
    <d v="2020-12-28T00:00:00"/>
    <n v="20202182"/>
    <s v="1295-20"/>
    <s v="ALEJANDRO LLANO VILLA"/>
    <n v="3136507821"/>
    <s v="FT20205480"/>
    <s v="DICIEMBRE"/>
    <n v="2020"/>
    <s v="LRUIZ"/>
    <s v="LRUIZ"/>
    <n v="33"/>
    <d v="2021-06-16T00:00:00"/>
    <m/>
    <s v="CERTIFICACION"/>
    <s v="PRESUPUESTADO"/>
    <s v="ANTIOQUIADEPORTIVAC8@YAHOO.ES"/>
    <s v="9.52"/>
    <m/>
    <n v="41020371"/>
    <s v="DELEGADA"/>
    <m/>
    <m/>
  </r>
  <r>
    <s v="SC 9322"/>
    <s v="NTC NACIONAL DE TELEVISION Y COMUNICACIONES S.A."/>
    <s v="TV PAUTA"/>
    <s v="NOTICIAS UNO"/>
    <s v="REACTIVACION"/>
    <s v="MUNICIPIO DE MEDELLIN"/>
    <x v="0"/>
    <d v="2020-11-01T00:00:00"/>
    <d v="2020-11-02T00:00:00"/>
    <n v="3500000"/>
    <n v="2"/>
    <n v="7000000"/>
    <n v="1330000"/>
    <n v="8330000"/>
    <n v="9123016"/>
    <d v="2020-11-06T00:00:00"/>
    <n v="20201168"/>
    <s v="0684-20"/>
    <s v="CLAUDIA VILLANUEVA"/>
    <n v="3106881922"/>
    <s v="FE324"/>
    <s v="NOVIEMBRE"/>
    <n v="2020"/>
    <s v="JLONDOÑO"/>
    <s v="JLONDOÑO"/>
    <n v="16"/>
    <d v="2020-12-03T00:00:00"/>
    <m/>
    <s v="CERTIFICACION"/>
    <s v="PRESUPUESTADO"/>
    <s v="CLAUDIAVILLANUEVADUQUE@GMAIL.COM"/>
    <s v="9.52"/>
    <m/>
    <n v="41020371"/>
    <s v="DELEGADA"/>
    <m/>
    <m/>
  </r>
  <r>
    <s v="SC 9320"/>
    <s v="NTC NACIONAL DE TELEVISION Y COMUNICACIONES S.A."/>
    <s v="TV PAUTA"/>
    <s v="NOTICIAS UNO"/>
    <s v="REACTIVACION"/>
    <s v="MUNICIPIO DE MEDELLIN"/>
    <x v="0"/>
    <d v="2020-10-31T00:00:00"/>
    <d v="2020-10-31T00:00:00"/>
    <n v="3500000"/>
    <n v="1"/>
    <n v="3500000"/>
    <n v="665000"/>
    <n v="4165000"/>
    <n v="4561508"/>
    <d v="2020-11-06T00:00:00"/>
    <n v="20201168"/>
    <s v="0684-20"/>
    <s v="CLAUDIA VILLANUEVA"/>
    <n v="3106881922"/>
    <s v="FE323"/>
    <s v="NOVIEMBRE"/>
    <n v="2020"/>
    <s v="JLONDOÑO"/>
    <s v="JLONDOÑO"/>
    <n v="16"/>
    <d v="2020-12-03T00:00:00"/>
    <m/>
    <s v="CERTIFICACION"/>
    <s v="PRESUPUESTADO"/>
    <s v="CLAUDIAVILLANUEVADUQUE@GMAIL.COM"/>
    <s v="9.52"/>
    <m/>
    <n v="41020371"/>
    <s v="DELEGADA"/>
    <m/>
    <m/>
  </r>
  <r>
    <s v="SC 9349"/>
    <s v="NTC NACIONAL DE TELEVISION Y COMUNICACIONES S.A."/>
    <s v="TV PAUTA"/>
    <s v="NOTICIAS UNO"/>
    <s v="REACTIVACION"/>
    <s v="MUNICIPIO DE MEDELLIN"/>
    <x v="0"/>
    <d v="2020-11-08T00:00:00"/>
    <d v="2020-11-08T00:00:00"/>
    <n v="3500000"/>
    <n v="1"/>
    <n v="3500000"/>
    <n v="665000"/>
    <n v="4165000"/>
    <n v="4561508"/>
    <d v="2020-11-12T00:00:00"/>
    <n v="20202126"/>
    <s v="0684-20"/>
    <s v="CLAUDIA VILLANUEVA"/>
    <n v="3106881922"/>
    <s v="FE-424"/>
    <s v="DICIEMBRE"/>
    <n v="2020"/>
    <s v="JLONDOÑO"/>
    <s v="JLONDOÑO"/>
    <n v="16"/>
    <d v="2020-12-12T00:00:00"/>
    <m/>
    <s v="CERTIFICACION"/>
    <s v="PRESUPUESTADO"/>
    <s v="CLAUDIAVILLANUEVADUQUE@GMAIL.COM"/>
    <s v="9.52"/>
    <m/>
    <n v="41020371"/>
    <s v="DELEGADA"/>
    <m/>
    <m/>
  </r>
  <r>
    <s v="SC 9447"/>
    <s v="NTC NACIONAL DE TELEVISION Y COMUNICACIONES S.A."/>
    <s v="TV PAUTA"/>
    <s v="NOTICIAS UNO"/>
    <s v="HECHO EN MEDELLIN"/>
    <s v="MUNICIPIO DE MEDELLIN"/>
    <x v="2"/>
    <d v="2020-12-05T00:00:00"/>
    <d v="2020-12-12T00:00:00"/>
    <n v="3000000"/>
    <n v="4"/>
    <n v="12000000"/>
    <n v="2280000"/>
    <n v="14280000"/>
    <n v="15639456"/>
    <d v="2020-12-14T00:00:00"/>
    <n v="20202126"/>
    <s v="0684-20"/>
    <s v="CLAUDIA VILLANUEVA"/>
    <n v="3106881922"/>
    <s v="FE408"/>
    <s v="DICIEMBRE"/>
    <n v="2020"/>
    <s v="JLONDOÑO"/>
    <s v="JLONDOÑO"/>
    <n v="41"/>
    <d v="2020-12-12T00:00:00"/>
    <m/>
    <s v="CERTIFICACION"/>
    <s v="PRESUPUESTADO"/>
    <s v="CLAUDIAVILLANUEVADUQUE@GMAIL.COM"/>
    <s v="9.52"/>
    <m/>
    <n v="41020371"/>
    <s v="DELEGADA"/>
    <m/>
    <m/>
  </r>
  <r>
    <s v="SC 9526"/>
    <s v="NTC NACIONAL DE TELEVISION Y COMUNICACIONES S.A."/>
    <s v="TV PAUTA"/>
    <s v="NOTICIAS UNO"/>
    <s v="HECHO EN MEDELLIN"/>
    <s v="MUNICIPIO DE MEDELLIN"/>
    <x v="2"/>
    <d v="2020-12-10T00:00:00"/>
    <d v="2020-12-27T00:00:00"/>
    <n v="17420168"/>
    <n v="1"/>
    <n v="17420168"/>
    <n v="3309832"/>
    <n v="20730000"/>
    <n v="22703496"/>
    <d v="2020-12-28T00:00:00"/>
    <n v="20201168"/>
    <s v="0684-20"/>
    <s v="CLAUDIA VILLANUEVA"/>
    <n v="3106881922"/>
    <s v="FE423"/>
    <s v="DICIEMBRE"/>
    <n v="2020"/>
    <s v="JLONDOÑO"/>
    <s v="JLONDOÑO"/>
    <m/>
    <d v="2021-06-16T00:00:00"/>
    <m/>
    <s v="CERTIFICACION"/>
    <s v="PRESUPUESTADO"/>
    <s v="CLAUDIAVILLANUEVADUQUE@GMAIL.COM"/>
    <s v="9.52"/>
    <m/>
    <n v="41020371"/>
    <s v="DELEGADA"/>
    <m/>
    <m/>
  </r>
  <r>
    <s v="SC 9121"/>
    <s v="PRODUCCIONES COSMOVISION SA"/>
    <s v="TV PAUTA"/>
    <s v="NOS COGIO LA NOCHE"/>
    <s v="REACTIVACION"/>
    <s v="MUNICIPIO DE MEDELLIN"/>
    <x v="0"/>
    <d v="2020-10-16T00:00:00"/>
    <d v="2020-10-27T00:00:00"/>
    <n v="514830"/>
    <n v="5"/>
    <n v="2574150"/>
    <n v="489089"/>
    <n v="3063239"/>
    <n v="3354859"/>
    <d v="2020-11-20T00:00:00"/>
    <n v="20201462"/>
    <s v="0595-20"/>
    <s v="OLGA LUCIA CARVAJAL VELEZ"/>
    <n v="3147403745"/>
    <s v="PC5403"/>
    <s v="NOVIEMBRE"/>
    <n v="2020"/>
    <s v="JLONDOÑO"/>
    <s v="JLONDOÑO"/>
    <n v="16"/>
    <d v="2020-12-03T00:00:00"/>
    <m/>
    <s v="CERTIFICACION"/>
    <s v="PRESUPUESTADO"/>
    <s v="EFACTURA@COSMOVISION.TV,OLGA.CARVAJAL@COSMOVISION.TV"/>
    <s v="9.52"/>
    <m/>
    <n v="41020371"/>
    <s v="DELEGADA"/>
    <m/>
    <m/>
  </r>
  <r>
    <s v="SC 9122"/>
    <s v="PRODUCCIONES COSMOVISION SA"/>
    <s v="TV PAUTA"/>
    <s v="NOS COGIO LA NOCHE"/>
    <s v="REACTIVACION"/>
    <s v="MUNICIPIO DE MEDELLIN"/>
    <x v="0"/>
    <d v="2020-11-19T00:00:00"/>
    <d v="2020-11-30T00:00:00"/>
    <n v="2059320"/>
    <n v="1"/>
    <n v="2059320"/>
    <n v="391271"/>
    <n v="2450591"/>
    <n v="2683887"/>
    <d v="2020-12-04T00:00:00"/>
    <n v="20201637"/>
    <s v="0981-20"/>
    <s v="OLGA LUCIA CARVAJAL VELEZ"/>
    <n v="3147403745"/>
    <s v="PC5510"/>
    <s v="DICIEMBRE"/>
    <n v="2020"/>
    <s v="LRUIZ"/>
    <s v="LRUIZ"/>
    <n v="16"/>
    <d v="2020-12-12T00:00:00"/>
    <m/>
    <s v="CERTIFICACION"/>
    <s v="PRESUPUESTADO"/>
    <s v="EFACTURA@COSMOVISION.TV,OLGA.CARVAJAL@COSMOVISION.TV"/>
    <s v="9.52"/>
    <m/>
    <n v="41020371"/>
    <s v="DELEGADA"/>
    <m/>
    <m/>
  </r>
  <r>
    <s v="SC 9175"/>
    <s v="PRODUCCIONES COSMOVISION SA"/>
    <s v="TV PAUTA"/>
    <s v="NOS COGIO LA NOCHE"/>
    <s v="FERIA DE FLORES"/>
    <s v="MUNICIPIO DE MEDELLIN"/>
    <x v="0"/>
    <d v="2020-10-21T00:00:00"/>
    <d v="2020-11-05T00:00:00"/>
    <n v="3088980"/>
    <n v="1"/>
    <n v="3088980"/>
    <n v="586906"/>
    <n v="3675886"/>
    <n v="4025830"/>
    <d v="2020-11-20T00:00:00"/>
    <n v="20201637"/>
    <s v="0981-20"/>
    <s v="OLGA LUCIA CARVAJAL VELEZ"/>
    <n v="3147403745"/>
    <s v="PC5369"/>
    <s v="NOVIEMBRE"/>
    <n v="2020"/>
    <s v="JLONDOÑO"/>
    <s v="JLONDOÑO"/>
    <m/>
    <d v="2020-12-03T00:00:00"/>
    <m/>
    <s v="CERTIFICACION"/>
    <s v="PRESUPUESTADO"/>
    <s v="EFACTURA@COSMOVISION.TV,OLGA.CARVAJAL@COSMOVISION.TV"/>
    <s v="9.52"/>
    <m/>
    <n v="41020371"/>
    <s v="DELEGADA"/>
    <m/>
    <m/>
  </r>
  <r>
    <s v="SC 9291"/>
    <s v="PRODUCCIONES COSMOVISION SA"/>
    <s v="TV PAUTA"/>
    <s v="NOS COGIO LA NOCHE"/>
    <s v="FERIA DE FLORES"/>
    <s v="MUNICIPIO DE MEDELLIN"/>
    <x v="0"/>
    <d v="2020-11-04T00:00:00"/>
    <d v="2020-11-05T00:00:00"/>
    <n v="1544520"/>
    <n v="1"/>
    <n v="1544520"/>
    <n v="293459"/>
    <n v="1837979"/>
    <n v="2012955"/>
    <d v="2020-11-12T00:00:00"/>
    <n v="20201637"/>
    <s v="0981-20"/>
    <s v="OLGA LUCIA CARVAJAL VELEZ"/>
    <n v="3147403745"/>
    <s v="PC5366"/>
    <s v="NOVIEMBRE"/>
    <n v="2020"/>
    <s v="JLONDOÑO"/>
    <s v="JLONDOÑO"/>
    <n v="7"/>
    <d v="2020-12-03T00:00:00"/>
    <m/>
    <s v="CERTIFICACION"/>
    <s v="PRESUPUESTADO"/>
    <s v="EFACTURA@COSMOVISION.TV,OLGA.CARVAJAL@COSMOVISION.TV"/>
    <s v="9.52"/>
    <m/>
    <n v="41020371"/>
    <s v="DELEGADA"/>
    <m/>
    <m/>
  </r>
  <r>
    <s v="SC 9353"/>
    <s v="PRODUCCIONES COSMOVISION SA"/>
    <s v="TV PAUTA"/>
    <s v="NOS COGIO LA NOCHE"/>
    <s v="FERIA DE FLORES"/>
    <s v="MUNICIPIO DE MEDELLIN"/>
    <x v="0"/>
    <d v="2020-11-02T00:00:00"/>
    <d v="2020-11-11T00:00:00"/>
    <n v="2000000"/>
    <n v="1"/>
    <n v="2000000"/>
    <n v="380000"/>
    <n v="2380000"/>
    <n v="2606576"/>
    <d v="2020-11-20T00:00:00"/>
    <n v="20202029"/>
    <s v="0981-20"/>
    <s v="OLGA LUCIA CARVAJAL VELEZ"/>
    <n v="3147403745"/>
    <n v="5536"/>
    <s v="DICIEMBRE"/>
    <n v="2020"/>
    <s v="JLONDOÑO"/>
    <s v="JLONDOÑO"/>
    <n v="7"/>
    <d v="2020-12-12T00:00:00"/>
    <m/>
    <s v="CERTIFICACION"/>
    <s v="PRESUPUESTADO"/>
    <s v="EFACTURA@COSMOVISION.TV,OLGA.CARVAJAL@COSMOVISION.TV"/>
    <s v="9.52"/>
    <m/>
    <n v="41020371"/>
    <s v="DELEGADA"/>
    <m/>
    <m/>
  </r>
  <r>
    <s v="SC 9499"/>
    <s v="PRODUCCIONES COSMOVISION SA"/>
    <s v="TV PAUTA"/>
    <s v="NOS COGIO LA NOCHE"/>
    <s v="REACTIVACION"/>
    <s v="MUNICIPIO DE MEDELLIN"/>
    <x v="0"/>
    <d v="2020-12-01T00:00:00"/>
    <d v="2020-12-11T00:00:00"/>
    <n v="2000000"/>
    <n v="1"/>
    <n v="2000000"/>
    <n v="380000"/>
    <n v="2380000"/>
    <n v="2606576"/>
    <d v="2020-12-15T00:00:00"/>
    <n v="20201637"/>
    <s v="0981-20"/>
    <s v="OLGA LUCIA CARVAJAL VELEZ"/>
    <n v="3147403745"/>
    <n v="5546"/>
    <s v="DICIEMBRE"/>
    <n v="2020"/>
    <s v="JLONDOÑO"/>
    <s v="JLONDOÑO"/>
    <n v="16"/>
    <d v="2020-12-12T00:00:00"/>
    <m/>
    <s v="CERTIFICACION"/>
    <s v="PRESUPUESTADO"/>
    <s v="EFACTURA@COSMOVISION.TV,OLGA.CARVAJAL@COSMOVISION.TV"/>
    <s v="9.52"/>
    <m/>
    <n v="41020371"/>
    <s v="DELEGADA"/>
    <m/>
    <m/>
  </r>
  <r>
    <s v="SC 9464"/>
    <s v="PRODUCCIONES COSMOVISION SA"/>
    <s v="TV PAUTA"/>
    <s v="NOS COGIO LA NOCHE"/>
    <s v="HECHO EN MEDELLIN"/>
    <s v="MUNICIPIO DE MEDELLIN"/>
    <x v="2"/>
    <d v="2020-12-01T00:00:00"/>
    <d v="2020-12-23T00:00:00"/>
    <n v="5000000"/>
    <n v="1"/>
    <n v="5000000"/>
    <n v="950000"/>
    <n v="5950000"/>
    <n v="6516440"/>
    <d v="2020-12-28T00:00:00"/>
    <n v="20201637"/>
    <s v="0981-20"/>
    <s v="OLGA LUCIA CARVAJAL VELEZ"/>
    <n v="3147403745"/>
    <n v="5537"/>
    <s v="DICIEMBRE"/>
    <n v="2020"/>
    <s v="JLONDOÑO"/>
    <s v="JLONDOÑO"/>
    <n v="41"/>
    <d v="2020-12-12T00:00:00"/>
    <m/>
    <s v="CERTIFICACION"/>
    <s v="PRESUPUESTADO"/>
    <s v="EFACTURA@COSMOVISION.TV,OLGA.CARVAJAL@COSMOVISION.TV"/>
    <s v="9.52"/>
    <m/>
    <n v="41020371"/>
    <s v="DELEGADA"/>
    <m/>
    <m/>
  </r>
  <r>
    <s v="SC 9598"/>
    <s v="PRODUCCIONES COSMOVISION SA"/>
    <s v="TV PAUTA"/>
    <s v="NOS COGIO LA NOCHE"/>
    <s v="VELOCIDAD 64C"/>
    <s v="MUNICIPIO DE MEDELLIN"/>
    <x v="1"/>
    <d v="2020-12-22T00:00:00"/>
    <d v="2020-12-30T00:00:00"/>
    <n v="3114665"/>
    <n v="1"/>
    <n v="3114665"/>
    <n v="591786"/>
    <n v="3706451"/>
    <n v="4059305"/>
    <d v="2020-12-31T00:00:00"/>
    <m/>
    <s v="1286-20"/>
    <s v="OLGA LUCIA CARVAJAL VELEZ"/>
    <n v="3147403745"/>
    <n v="5545"/>
    <s v="DICIEMBRE"/>
    <n v="2020"/>
    <s v="JLONDOÑO"/>
    <s v="JLONDOÑO"/>
    <m/>
    <d v="2021-06-16T00:00:00"/>
    <m/>
    <s v="CERTIFICACION"/>
    <s v="PRESUPUESTADO"/>
    <s v="EFACTURA@COSMOVISION.TV,OLGA.CARVAJAL@COSMOVISION.TV"/>
    <s v="9.52"/>
    <m/>
    <n v="41020371"/>
    <s v="DELEGADA"/>
    <m/>
    <m/>
  </r>
  <r>
    <s v="SC 9593"/>
    <s v="PRODUCCIONES COSMOVISION SA"/>
    <s v="TV PAUTA"/>
    <s v="COSMOVISION"/>
    <s v="RENDICION DE CUENTAS"/>
    <s v="MUNICIPIO DE MEDELLIN"/>
    <x v="3"/>
    <d v="2020-12-22T00:00:00"/>
    <d v="2020-12-22T00:00:00"/>
    <n v="3500000"/>
    <n v="1"/>
    <n v="3500000"/>
    <n v="665000"/>
    <n v="4165000"/>
    <n v="4561508"/>
    <d v="2020-12-23T00:00:00"/>
    <n v="20202171"/>
    <s v="1286-20"/>
    <s v="OLGA LUCIA CARVAJAL VELEZ"/>
    <n v="3147403745"/>
    <s v="PC5535"/>
    <s v="DICIEMBRE"/>
    <n v="2020"/>
    <s v="LRUIZ"/>
    <s v="LRUIZ"/>
    <m/>
    <d v="2021-06-16T00:00:00"/>
    <m/>
    <s v="CERTIFICACION"/>
    <s v="PRESUPUESTADO"/>
    <s v="EFACTURA@COSMOVISION.TV,OLGA.CARVAJAL@COSMOVISION.TV"/>
    <s v="9.52"/>
    <m/>
    <n v="41020371"/>
    <s v="DELEGADA"/>
    <m/>
    <m/>
  </r>
  <r>
    <s v="SC 9124"/>
    <s v="QUANTA TELECOMUNICACIONES S.A.S"/>
    <s v="TV PAUTA"/>
    <s v="HORA 13"/>
    <s v="REACTIVACION"/>
    <s v="MUNICIPIO DE MEDELLIN"/>
    <x v="0"/>
    <d v="2020-11-03T00:00:00"/>
    <d v="2020-11-13T00:00:00"/>
    <n v="6386380"/>
    <n v="1"/>
    <n v="6386380"/>
    <n v="1213412"/>
    <n v="7599792"/>
    <n v="8323292"/>
    <d v="2020-11-20T00:00:00"/>
    <n v="20201586"/>
    <s v="0487-20"/>
    <s v="JUAN CARLOS JIMÉNEZ MEZA"/>
    <n v="3006034124"/>
    <s v="FE-641"/>
    <s v="DICIEMBRE"/>
    <n v="2020"/>
    <s v="JLONDOÑO"/>
    <s v="JLONDOÑO"/>
    <n v="16"/>
    <d v="2020-12-12T00:00:00"/>
    <m/>
    <s v="CERTIFICACION"/>
    <s v="PRESUPUESTADO"/>
    <s v="GERENCIA@HORA13NOTICIAS.TV"/>
    <s v="9.52"/>
    <m/>
    <n v="41020371"/>
    <s v="DELEGADA"/>
    <m/>
    <m/>
  </r>
  <r>
    <s v="SC 9123"/>
    <s v="QUANTA TELECOMUNICACIONES S.A.S"/>
    <s v="TV PAUTA"/>
    <s v="HORA 13"/>
    <s v="REACTIVACION"/>
    <s v="MUNICIPIO DE MEDELLIN"/>
    <x v="0"/>
    <d v="2020-10-16T00:00:00"/>
    <d v="2020-10-30T00:00:00"/>
    <n v="7298720"/>
    <n v="1"/>
    <n v="7298720"/>
    <n v="1386757"/>
    <n v="8685477"/>
    <n v="9512334"/>
    <d v="2020-11-20T00:00:00"/>
    <n v="20200860"/>
    <s v="0487-20"/>
    <s v="JUAN CARLOS JIMÉNEZ MEZA"/>
    <n v="3006034124"/>
    <n v="563"/>
    <s v="NOVIEMBRE"/>
    <n v="2020"/>
    <s v="JLONDOÑO"/>
    <s v="JLONDOÑO"/>
    <n v="16"/>
    <d v="2020-12-03T00:00:00"/>
    <m/>
    <s v="CERTIFICACION"/>
    <s v="PRESUPUESTADO"/>
    <s v="GERENCIA@HORA13NOTICIAS.TV"/>
    <s v="9.52"/>
    <m/>
    <n v="41020371"/>
    <s v="DELEGADA"/>
    <m/>
    <m/>
  </r>
  <r>
    <s v="SC 9129"/>
    <s v="QUANTA TELECOMUNICACIONES S.A.S"/>
    <s v="TV PAUTA"/>
    <s v="HORA 13"/>
    <s v="REACTIVACION"/>
    <s v="MUNICIPIO DE MEDELLIN"/>
    <x v="0"/>
    <d v="2020-11-05T00:00:00"/>
    <d v="2020-11-13T00:00:00"/>
    <n v="2496000"/>
    <n v="1"/>
    <n v="2496000"/>
    <n v="474240"/>
    <n v="2970240"/>
    <n v="3253007"/>
    <d v="2020-11-20T00:00:00"/>
    <n v="20201586"/>
    <s v="0487-20"/>
    <s v="JUAN CARLOS JIMÉNEZ MEZA"/>
    <n v="3006034124"/>
    <s v="FE-639"/>
    <s v="DICIEMBRE"/>
    <n v="2020"/>
    <s v="JLONDOÑO"/>
    <s v="JLONDOÑO"/>
    <n v="16"/>
    <d v="2020-12-12T00:00:00"/>
    <m/>
    <s v="CERTIFICACION"/>
    <s v="PRESUPUESTADO"/>
    <s v="GERENCIA@HORA13NOTICIAS.TV"/>
    <s v="9.52"/>
    <m/>
    <n v="41020371"/>
    <s v="DELEGADA"/>
    <m/>
    <m/>
  </r>
  <r>
    <s v="SC 9173"/>
    <s v="QUANTA TELECOMUNICACIONES S.A.S"/>
    <s v="TV PAUTA"/>
    <s v="HORA 13"/>
    <s v="FERIA DE FLORES"/>
    <s v="MUNICIPIO DE MEDELLIN"/>
    <x v="0"/>
    <d v="2020-11-03T00:00:00"/>
    <d v="2020-11-06T00:00:00"/>
    <n v="912340"/>
    <n v="4"/>
    <n v="3649360"/>
    <n v="693378"/>
    <n v="4342738"/>
    <n v="4756167"/>
    <d v="2020-11-20T00:00:00"/>
    <n v="20201586"/>
    <s v="0487-20"/>
    <s v="JUAN CARLOS JIMÉNEZ MEZA"/>
    <n v="3006034124"/>
    <s v="FE-642"/>
    <s v="DICIEMBRE"/>
    <n v="2020"/>
    <s v="JLONDOÑO"/>
    <s v="JLONDOÑO"/>
    <n v="7"/>
    <d v="2020-12-12T00:00:00"/>
    <m/>
    <s v="CERTIFICACION"/>
    <s v="PRESUPUESTADO"/>
    <s v="GERENCIA@HORA13NOTICIAS.TV"/>
    <s v="9.52"/>
    <m/>
    <n v="41020371"/>
    <s v="DELEGADA"/>
    <m/>
    <m/>
  </r>
  <r>
    <s v="SC 9172"/>
    <s v="QUANTA TELECOMUNICACIONES S.A.S"/>
    <s v="TV PAUTA"/>
    <s v="HORA 13"/>
    <s v="FERIA DE FLORES"/>
    <s v="MUNICIPIO DE MEDELLIN"/>
    <x v="0"/>
    <d v="2020-10-21T00:00:00"/>
    <d v="2020-10-30T00:00:00"/>
    <n v="2737020"/>
    <n v="1"/>
    <n v="2737020"/>
    <n v="520034"/>
    <n v="3257054"/>
    <n v="3567126"/>
    <d v="2020-11-20T00:00:00"/>
    <n v="20200860"/>
    <s v="0487-20"/>
    <s v="JUAN CARLOS JIMÉNEZ MEZA"/>
    <n v="3006034124"/>
    <s v="FE-562"/>
    <s v="NOVIEMBRE"/>
    <n v="2020"/>
    <s v="JLONDOÑO"/>
    <s v="JLONDOÑO"/>
    <m/>
    <d v="2020-12-03T00:00:00"/>
    <m/>
    <s v="CERTIFICACION"/>
    <s v="PRESUPUESTADO"/>
    <s v="GERENCIA@HORA13NOTICIAS.TV"/>
    <s v="9.52"/>
    <m/>
    <n v="41020371"/>
    <s v="DELEGADA"/>
    <m/>
    <m/>
  </r>
  <r>
    <s v="SC 9286"/>
    <s v="QUANTA TELECOMUNICACIONES S.A.S"/>
    <s v="TV PAUTA"/>
    <s v="HORA 13"/>
    <s v="FERIA DE FLORES"/>
    <s v="MUNICIPIO DE MEDELLIN"/>
    <x v="0"/>
    <d v="2020-11-03T00:00:00"/>
    <d v="2020-11-06T00:00:00"/>
    <n v="2993250"/>
    <n v="1"/>
    <n v="2993250"/>
    <n v="568718"/>
    <n v="3561968"/>
    <n v="3901067"/>
    <d v="2020-11-11T00:00:00"/>
    <n v="20201586"/>
    <s v="0487-20"/>
    <s v="JUAN CARLOS JIMÉNEZ MEZA"/>
    <n v="3006034124"/>
    <s v="FE-640"/>
    <s v="DICIEMBRE"/>
    <n v="2020"/>
    <s v="JLONDOÑO"/>
    <s v="JLONDOÑO"/>
    <n v="7"/>
    <d v="2020-12-12T00:00:00"/>
    <m/>
    <s v="CERTIFICACION"/>
    <s v="PRESUPUESTADO"/>
    <s v="GERENCIA@HORA13NOTICIAS.TV"/>
    <s v="9.52"/>
    <m/>
    <n v="41020371"/>
    <s v="DELEGADA"/>
    <m/>
    <m/>
  </r>
  <r>
    <s v="SC 9345"/>
    <s v="QUANTA TELECOMUNICACIONES S.A.S"/>
    <s v="TV PAUTA"/>
    <s v="HORA 13"/>
    <s v="SEMANA DE LA MOVILIDAD 2020"/>
    <s v="MUNICIPIO DE MEDELLIN"/>
    <x v="1"/>
    <d v="2020-11-09T00:00:00"/>
    <d v="2020-11-13T00:00:00"/>
    <n v="1872000"/>
    <n v="1"/>
    <n v="1872000"/>
    <n v="355680"/>
    <n v="2227680"/>
    <n v="2439755"/>
    <d v="2020-11-20T00:00:00"/>
    <n v="20201586"/>
    <s v="0487-20"/>
    <s v="JUAN CARLOS JIMÉNEZ MEZA"/>
    <n v="3006034124"/>
    <s v="FE-636"/>
    <s v="DICIEMBRE"/>
    <n v="2020"/>
    <s v="JLONDOÑO"/>
    <s v="JLONDOÑO"/>
    <n v="23"/>
    <d v="2020-12-12T00:00:00"/>
    <m/>
    <s v="CERTIFICACION"/>
    <s v="PRESUPUESTADO"/>
    <s v="GERENCIA@HORA13NOTICIAS.TV"/>
    <s v="9.52"/>
    <m/>
    <n v="41020371"/>
    <s v="DELEGADA"/>
    <m/>
    <m/>
  </r>
  <r>
    <s v="SC 9385"/>
    <s v="QUANTA TELECOMUNICACIONES S.A.S"/>
    <s v="TV PAUTA"/>
    <s v="HORA 13"/>
    <s v="REACTIVACION ECONOMICA MEDELLIN RESPONDE"/>
    <s v="MUNICIPIO DE MEDELLIN"/>
    <x v="2"/>
    <d v="2020-11-19T00:00:00"/>
    <d v="2020-12-03T00:00:00"/>
    <n v="1872000"/>
    <n v="1"/>
    <n v="1872000"/>
    <n v="355680"/>
    <n v="2227680"/>
    <n v="2439755"/>
    <d v="2020-12-04T00:00:00"/>
    <n v="20201586"/>
    <s v="0487-20"/>
    <s v="JUAN CARLOS JIMÉNEZ MEZA"/>
    <n v="3006034124"/>
    <s v="FE690"/>
    <s v="DICIEMBRE"/>
    <n v="2020"/>
    <s v="LRUIZ"/>
    <s v="LRUIZ"/>
    <n v="32"/>
    <d v="2020-12-12T00:00:00"/>
    <m/>
    <s v="CERTIFICACION"/>
    <s v="PRESUPUESTADO"/>
    <s v="GERENCIA@HORA13NOTICIAS.TV"/>
    <s v="9.52"/>
    <m/>
    <n v="41020371"/>
    <s v="DELEGADA"/>
    <m/>
    <m/>
  </r>
  <r>
    <s v="SC 9399"/>
    <s v="QUANTA TELECOMUNICACIONES S.A.S"/>
    <s v="TV PAUTA"/>
    <s v="HORA 13"/>
    <s v="MEDELLIN TECH FEST"/>
    <s v="MUNICIPIO DE MEDELLIN"/>
    <x v="2"/>
    <d v="2020-11-30T00:00:00"/>
    <d v="2020-12-03T00:00:00"/>
    <n v="1872000"/>
    <n v="1"/>
    <n v="1872000"/>
    <n v="355680"/>
    <n v="2227680"/>
    <n v="2439755"/>
    <d v="2020-12-07T00:00:00"/>
    <n v="20201586"/>
    <s v="0487-20"/>
    <s v="JUAN CARLOS JIMÉNEZ MEZA"/>
    <n v="3006034124"/>
    <s v="FE691"/>
    <s v="DICIEMBRE"/>
    <n v="2020"/>
    <s v="LRUIZ"/>
    <s v="LRUIZ"/>
    <n v="38"/>
    <d v="2020-12-12T00:00:00"/>
    <m/>
    <s v="CERTIFICACION"/>
    <s v="PRESUPUESTADO"/>
    <s v="GERENCIA@HORA13NOTICIAS.TV"/>
    <s v="9.52"/>
    <m/>
    <n v="41020371"/>
    <s v="DELEGADA"/>
    <m/>
    <m/>
  </r>
  <r>
    <s v="SC 9468"/>
    <s v="QUANTA TELECOMUNICACIONES S.A.S"/>
    <s v="TV PAUTA"/>
    <s v="HORA 13"/>
    <s v="HECHO EN MEDELLIN"/>
    <s v="MUNICIPIO DE MEDELLIN"/>
    <x v="3"/>
    <d v="2020-12-02T00:00:00"/>
    <d v="2020-12-07T00:00:00"/>
    <n v="4105530"/>
    <n v="1"/>
    <n v="4105530"/>
    <n v="780051"/>
    <n v="4885581"/>
    <n v="5350688"/>
    <d v="2020-12-09T00:00:00"/>
    <n v="20201586"/>
    <s v="0487-20"/>
    <s v="JUAN CARLOS JIMÉNEZ MEZA"/>
    <n v="3006034124"/>
    <s v="FE727"/>
    <s v="DICIEMBRE"/>
    <n v="2020"/>
    <s v="LRUIZ"/>
    <s v="JLONDOÑO"/>
    <n v="41"/>
    <d v="2020-12-12T00:00:00"/>
    <m/>
    <s v="CERTIFICACION"/>
    <s v="PRESUPUESTADO"/>
    <s v="GERENCIA@HORA13NOTICIAS.TV"/>
    <s v="9.52"/>
    <m/>
    <n v="41020371"/>
    <s v="DELEGADA"/>
    <m/>
    <m/>
  </r>
  <r>
    <s v="SC 9443"/>
    <s v="QUANTA TELECOMUNICACIONES S.A.S"/>
    <s v="TV PAUTA"/>
    <s v="HORA 13"/>
    <s v="HECHO EN MEDELLIN"/>
    <s v="MUNICIPIO DE MEDELLIN"/>
    <x v="2"/>
    <d v="2020-12-01T00:00:00"/>
    <d v="2020-12-01T00:00:00"/>
    <n v="3985020"/>
    <n v="1"/>
    <n v="3985020"/>
    <n v="757154"/>
    <n v="4742174"/>
    <n v="5193629"/>
    <d v="2020-12-04T00:00:00"/>
    <n v="20201586"/>
    <s v="0487-20"/>
    <s v="JUAN CARLOS JIMÉNEZ MEZA"/>
    <n v="3006034124"/>
    <s v="FE-726"/>
    <s v="DICIEMBRE"/>
    <n v="2020"/>
    <s v="JLONDOÑO"/>
    <s v="JLONDOÑO"/>
    <n v="41"/>
    <d v="2020-12-12T00:00:00"/>
    <m/>
    <s v="CERTIFICACION"/>
    <s v="PRESUPUESTADO"/>
    <s v="GERENCIA@HORA13NOTICIAS.TV"/>
    <s v="9.52"/>
    <m/>
    <n v="41020371"/>
    <s v="DELEGADA"/>
    <m/>
    <m/>
  </r>
  <r>
    <s v="SC 9502"/>
    <s v="QUANTA TELECOMUNICACIONES S.A.S"/>
    <s v="TV PAUTA"/>
    <s v="HORA 13"/>
    <s v="HECHO EN MEDELLIN"/>
    <s v="MUNICIPIO DE MEDELLIN"/>
    <x v="3"/>
    <d v="2020-12-09T00:00:00"/>
    <d v="2020-12-15T00:00:00"/>
    <n v="4105530"/>
    <n v="1"/>
    <n v="4105530"/>
    <n v="780051"/>
    <n v="4885581"/>
    <n v="5350688"/>
    <d v="2020-12-16T00:00:00"/>
    <n v="20202130"/>
    <s v="1272-20"/>
    <s v="JUAN CARLOS JIMÉNEZ MEZA"/>
    <n v="3006034124"/>
    <s v="FE725"/>
    <s v="DICIEMBRE"/>
    <n v="2020"/>
    <s v="LRUIZ"/>
    <s v="LRUIZ"/>
    <m/>
    <d v="2020-12-12T00:00:00"/>
    <m/>
    <s v="CERTIFICACION"/>
    <s v="PRESUPUESTADO"/>
    <s v="GERENCIA@HORA13NOTICIAS.TV"/>
    <s v="9.52"/>
    <m/>
    <n v="41020371"/>
    <s v="DELEGADA"/>
    <m/>
    <m/>
  </r>
  <r>
    <s v="SC 9503"/>
    <s v="QUANTA TELECOMUNICACIONES S.A.S"/>
    <s v="TV PAUTA"/>
    <s v="HORA 13"/>
    <s v="HECHO EN MEDELLIN"/>
    <s v="MUNICIPIO DE MEDELLIN"/>
    <x v="2"/>
    <d v="2020-12-13T00:00:00"/>
    <d v="2020-12-24T00:00:00"/>
    <n v="3744000"/>
    <n v="1"/>
    <n v="3744000"/>
    <n v="711360"/>
    <n v="4455360"/>
    <n v="4879510"/>
    <d v="2020-12-28T00:00:00"/>
    <n v="20202130"/>
    <s v="1272-20"/>
    <s v="JUAN CARLOS JIMÉNEZ MEZA"/>
    <n v="3006034124"/>
    <s v="FE744"/>
    <s v="DICIEMBRE"/>
    <n v="2020"/>
    <s v="JLONDOÑO"/>
    <s v="JLONDOÑO"/>
    <m/>
    <d v="2020-12-12T00:00:00"/>
    <m/>
    <s v="CERTIFICACION"/>
    <s v="PRESUPUESTADO"/>
    <s v="GERENCIA@HORA13NOTICIAS.TV"/>
    <s v="9.52"/>
    <m/>
    <n v="41020371"/>
    <s v="DELEGADA"/>
    <m/>
    <m/>
  </r>
  <r>
    <s v="SC 9566"/>
    <s v="QUANTA TELECOMUNICACIONES S.A.S"/>
    <s v="TV PAUTA"/>
    <s v="HORA 13"/>
    <s v="CEDEZO"/>
    <s v="MUNICIPIO DE MEDELLIN"/>
    <x v="2"/>
    <d v="2020-12-21T00:00:00"/>
    <d v="2020-12-29T00:00:00"/>
    <n v="5986500"/>
    <n v="1"/>
    <n v="5986500"/>
    <n v="1137435"/>
    <n v="7123935"/>
    <n v="7802134"/>
    <d v="2020-12-30T00:00:00"/>
    <n v="20202247"/>
    <s v="1332-20"/>
    <s v="JUAN CARLOS JIMÉNEZ MEZA"/>
    <n v="3006034124"/>
    <s v="FE-750"/>
    <s v="DICIEMBRE"/>
    <n v="2020"/>
    <s v="JLONDOÑO"/>
    <s v="JLONDOÑO"/>
    <m/>
    <d v="2021-06-16T00:00:00"/>
    <m/>
    <s v="CERTIFICACION"/>
    <s v="PRESUPUESTADO"/>
    <s v="GERENCIA@HORA13NOTICIAS.TV"/>
    <s v="9.52"/>
    <m/>
    <n v="41020371"/>
    <s v="DELEGADA"/>
    <m/>
    <m/>
  </r>
  <r>
    <s v="SC 9596"/>
    <s v="QUANTA TELECOMUNICACIONES S.A.S"/>
    <s v="TV PAUTA"/>
    <s v="HORA 13"/>
    <s v="VELOCIDAD 64C"/>
    <s v="MUNICIPIO DE MEDELLIN"/>
    <x v="1"/>
    <d v="2020-12-22T00:00:00"/>
    <d v="2020-12-31T00:00:00"/>
    <n v="7792850"/>
    <n v="1"/>
    <n v="7792850"/>
    <n v="1480642"/>
    <n v="9273492"/>
    <n v="10156328"/>
    <d v="2020-12-31T00:00:00"/>
    <n v="20202247"/>
    <s v="1332-20"/>
    <s v="JUAN CARLOS JIMÉNEZ MEZA"/>
    <n v="3006034124"/>
    <n v="769"/>
    <s v="DICIEMBRE"/>
    <n v="2020"/>
    <s v="JLONDOÑO"/>
    <s v="JLONDOÑO"/>
    <m/>
    <d v="2021-06-16T00:00:00"/>
    <m/>
    <s v="CERTIFICACION"/>
    <s v="PRESUPUESTADO"/>
    <s v="GERENCIA@HORA13NOTICIAS.TV"/>
    <s v="9.52"/>
    <m/>
    <n v="41020371"/>
    <s v="DELEGADA"/>
    <m/>
    <m/>
  </r>
  <r>
    <s v="SC 9581"/>
    <s v="QUANTA TELECOMUNICACIONES S.A.S"/>
    <s v="TV PAUTA"/>
    <s v="HORA 13"/>
    <s v="AUTOCUIDADO"/>
    <s v="MUNICIPIO DE MEDELLIN"/>
    <x v="3"/>
    <d v="2020-12-28T00:00:00"/>
    <d v="2020-12-31T00:00:00"/>
    <n v="6984250"/>
    <n v="1"/>
    <n v="6984250"/>
    <n v="1327008"/>
    <n v="8311258"/>
    <n v="9102490"/>
    <d v="2020-12-31T00:00:00"/>
    <n v="20202247"/>
    <s v="1332-20"/>
    <s v="JUAN CARLOS JIMÉNEZ MEZA"/>
    <n v="3006034124"/>
    <s v="FE-748"/>
    <s v="DICIEMBRE"/>
    <n v="2020"/>
    <s v="JLONDOÑO"/>
    <s v="JLONDOÑO"/>
    <m/>
    <m/>
    <m/>
    <s v="CERTIFICACION"/>
    <s v="PRESUPUESTADO"/>
    <s v="GERENCIA@HORA13NOTICIAS.TV"/>
    <s v="9.52"/>
    <m/>
    <n v="41020371"/>
    <s v="DELEGADA"/>
    <m/>
    <m/>
  </r>
  <r>
    <s v="SC 9152"/>
    <s v="RCN TELEVISION S.A"/>
    <s v="TV PAUTA"/>
    <s v="NOTICIAS RCN NOCHE"/>
    <s v="REACTIVACIÓN"/>
    <s v="MUNICIPIO DE MEDELLIN"/>
    <x v="0"/>
    <d v="2020-10-20T00:00:00"/>
    <d v="2020-10-22T00:00:00"/>
    <n v="3500000"/>
    <n v="2"/>
    <n v="7000000"/>
    <n v="1330000"/>
    <n v="8330000"/>
    <n v="9123016"/>
    <d v="2020-11-06T00:00:00"/>
    <n v="1322"/>
    <s v="0784-20"/>
    <s v="JACKELINE BURGOS ALVAREZ"/>
    <n v="3113030028"/>
    <s v="01-394853"/>
    <s v="NOVIEMBRE"/>
    <n v="2020"/>
    <s v="JLONDOÑO"/>
    <s v="JLONDOÑO"/>
    <m/>
    <d v="2020-12-03T00:00:00"/>
    <m/>
    <s v="CERTIFICACION"/>
    <s v="PRESUPUESTADO"/>
    <s v="JBURGOS@RCNTV.COM"/>
    <s v="9.52"/>
    <m/>
    <n v="41020371"/>
    <s v="DELEGADA"/>
    <m/>
    <m/>
  </r>
  <r>
    <s v="SC 9351"/>
    <s v="RCN TELEVISION S.A"/>
    <s v="TV PAUTA"/>
    <s v="NOTICIAS RCN Y VUELTA A COLOMBIA FM"/>
    <s v="REACTIVACION"/>
    <s v="MUNICIPIO DE MEDELLIN"/>
    <x v="0"/>
    <d v="2020-11-07T00:00:00"/>
    <d v="2020-11-07T00:00:00"/>
    <n v="7000000"/>
    <n v="1"/>
    <n v="7000000"/>
    <n v="1330000"/>
    <n v="8330000"/>
    <n v="9123016"/>
    <d v="2020-11-13T00:00:00"/>
    <n v="1322"/>
    <s v="0784-20"/>
    <s v="JACKELINE BURGOS ALVAREZ"/>
    <n v="3113030028"/>
    <n v="395251"/>
    <s v="NOVIEMBRE"/>
    <n v="2020"/>
    <s v="JLONDOÑO"/>
    <s v="JLONDOÑO"/>
    <n v="16"/>
    <d v="2020-12-03T00:00:00"/>
    <m/>
    <s v="CERTIFICACION"/>
    <s v="PRESUPUESTADO"/>
    <s v="JBURGOS@RCNTV.COM"/>
    <s v="9.52"/>
    <m/>
    <n v="41020371"/>
    <s v="DELEGADA"/>
    <m/>
    <m/>
  </r>
  <r>
    <s v="SC 9446"/>
    <s v="RCN TELEVISION S.A"/>
    <s v="TV PAUTA"/>
    <s v="NOTICIAS RCN NOCHE"/>
    <s v="HECHO EN MEDELLIN"/>
    <s v="MUNICIPIO DE MEDELLIN"/>
    <x v="2"/>
    <d v="2020-12-01T00:00:00"/>
    <d v="2020-12-15T00:00:00"/>
    <n v="5250000"/>
    <n v="4"/>
    <n v="21000000"/>
    <n v="3990000"/>
    <n v="24990000"/>
    <n v="27369048"/>
    <d v="2020-12-17T00:00:00"/>
    <n v="1322"/>
    <s v="0784-20"/>
    <s v="JACKELINE BURGOS ALVAREZ"/>
    <n v="3113030028"/>
    <s v="01-396696"/>
    <s v="DICIEMBRE"/>
    <n v="2020"/>
    <s v="JLONDOÑO"/>
    <s v="JLONDOÑO"/>
    <n v="41"/>
    <d v="2020-12-12T00:00:00"/>
    <m/>
    <s v="CERTIFICACION"/>
    <s v="PRESUPUESTADO"/>
    <s v="JBURGOS@RCNTV.COM"/>
    <s v="9.52"/>
    <m/>
    <n v="41020371"/>
    <s v="DELEGADA"/>
    <m/>
    <m/>
  </r>
  <r>
    <s v="SC 9548"/>
    <s v="SCITECH MEDIA S.A.S"/>
    <s v="TV PAUTA"/>
    <s v="NEGOCIOS EN TU MUNDO"/>
    <s v="INSTITUCIONAL ALCALDÍA DE MEDELLIN"/>
    <s v="MUNICIPIO DE MEDELLIN"/>
    <x v="1"/>
    <d v="2020-12-17T00:00:00"/>
    <d v="2020-12-24T00:00:00"/>
    <n v="240000"/>
    <n v="5"/>
    <n v="1200000"/>
    <n v="228000"/>
    <n v="1428000"/>
    <n v="1563946"/>
    <d v="2020-12-28T00:00:00"/>
    <n v="20201909"/>
    <s v="1172-20"/>
    <s v="JUAN CARLOS YEPES"/>
    <n v="3154986021"/>
    <s v="SM50"/>
    <s v="DICIEMBRE"/>
    <n v="2020"/>
    <s v="JLONDOÑO"/>
    <s v="JLONDOÑO"/>
    <n v="33"/>
    <d v="2021-06-16T00:00:00"/>
    <m/>
    <s v="CERTIFICACION"/>
    <s v="PRESUPUESTADO"/>
    <s v="COORDINACION@AGENCIASTM.COM"/>
    <s v="9.52"/>
    <m/>
    <n v="41020371"/>
    <s v="DELEGADA"/>
    <m/>
    <m/>
  </r>
  <r>
    <s v="SC 9116"/>
    <s v="SOCIEDAD TELEVISIÓN DE ANTIOQUIA LTDA TELE ANTIOQUIA"/>
    <s v="TV PAUTA"/>
    <s v="TELEANTIOQUIA"/>
    <s v="REACTIVACION"/>
    <s v="MUNICIPIO DE MEDELLIN"/>
    <x v="0"/>
    <d v="2020-11-02T00:00:00"/>
    <d v="2020-11-13T00:00:00"/>
    <n v="7492000"/>
    <n v="1"/>
    <n v="7492000"/>
    <n v="1423480"/>
    <n v="8915480"/>
    <n v="9764234"/>
    <d v="2020-11-20T00:00:00"/>
    <n v="20201918"/>
    <s v="0913-20"/>
    <s v="SANDRA ESCOBAR"/>
    <n v="3196261993"/>
    <n v="81177"/>
    <s v="DICIEMBRE"/>
    <n v="2020"/>
    <s v="JLONDOÑO"/>
    <s v="JLONDOÑO"/>
    <n v="16"/>
    <d v="2020-12-12T00:00:00"/>
    <m/>
    <s v="CERTIFICACION"/>
    <s v="PRESUPUESTADO"/>
    <s v="SESCOBAR@TELEANTIOQUIA.COM.CO, LQUICENO@TELEANTIOQUIA.COM.CO"/>
    <s v="9.52"/>
    <m/>
    <n v="41020371"/>
    <s v="DELEGADA"/>
    <m/>
    <m/>
  </r>
  <r>
    <s v="SC 9115"/>
    <s v="SOCIEDAD TELEVISIÓN DE ANTIOQUIA LTDA TELE ANTIOQUIA"/>
    <s v="TV PAUTA"/>
    <s v="TELEANTIOQUIA"/>
    <s v="REACTIVACION"/>
    <s v="MUNICIPIO DE MEDELLIN"/>
    <x v="0"/>
    <d v="2020-10-15T00:00:00"/>
    <d v="2020-10-30T00:00:00"/>
    <n v="7492000"/>
    <n v="1"/>
    <n v="7492000"/>
    <n v="1423480"/>
    <n v="8915480"/>
    <n v="9764234"/>
    <d v="2020-11-20T00:00:00"/>
    <n v="20201518"/>
    <s v="0913-20"/>
    <s v="SANDRA ESCOBAR"/>
    <n v="3196261993"/>
    <n v="80882"/>
    <s v="NOVIEMBRE"/>
    <n v="2020"/>
    <s v="JLONDOÑO"/>
    <s v="JLONDOÑO"/>
    <n v="16"/>
    <d v="2020-12-03T00:00:00"/>
    <m/>
    <s v="CERTIFICACION"/>
    <s v="PRESUPUESTADO"/>
    <s v="SESCOBAR@TELEANTIOQUIA.COM.CO, LQUICENO@TELEANTIOQUIA.COM.CO"/>
    <s v="9.52"/>
    <m/>
    <n v="41020371"/>
    <s v="DELEGADA"/>
    <m/>
    <m/>
  </r>
  <r>
    <s v="SC 9171"/>
    <s v="SOCIEDAD TELEVISIÓN DE ANTIOQUIA LTDA TELE ANTIOQUIA"/>
    <s v="TV PAUTA"/>
    <s v="TELEANTIOQUIA"/>
    <s v="FERIA DE FLORES"/>
    <s v="MUNICIPIO DE MEDELLIN"/>
    <x v="0"/>
    <d v="2020-11-02T00:00:00"/>
    <d v="2020-11-07T00:00:00"/>
    <n v="4282418"/>
    <n v="1"/>
    <n v="4282418"/>
    <n v="813659"/>
    <n v="5096077"/>
    <n v="5581224"/>
    <d v="2020-11-20T00:00:00"/>
    <n v="20201918"/>
    <s v="0913-20"/>
    <s v="SANDRA ESCOBAR"/>
    <n v="3196261993"/>
    <n v="81155"/>
    <s v="DICIEMBRE"/>
    <n v="2020"/>
    <s v="JLONDOÑO"/>
    <s v="JLONDOÑO"/>
    <n v="7"/>
    <d v="2020-12-12T00:00:00"/>
    <m/>
    <s v="CERTIFICACION"/>
    <s v="PRESUPUESTADO"/>
    <s v="SESCOBAR@TELEANTIOQUIA.COM.CO, LQUICENO@TELEANTIOQUIA.COM.CO"/>
    <s v="9.52"/>
    <m/>
    <n v="41020371"/>
    <s v="DELEGADA"/>
    <m/>
    <m/>
  </r>
  <r>
    <s v="SC 9170"/>
    <s v="SOCIEDAD TELEVISIÓN DE ANTIOQUIA LTDA TELE ANTIOQUIA"/>
    <s v="TV PAUTA"/>
    <s v="TELEANTIOQUIA"/>
    <s v="FERIA DE FLORES"/>
    <s v="MUNICIPIO DE MEDELLIN"/>
    <x v="0"/>
    <d v="2020-10-20T00:00:00"/>
    <d v="2020-10-31T00:00:00"/>
    <n v="7605869"/>
    <n v="1"/>
    <n v="7605869"/>
    <n v="1445115"/>
    <n v="9050984"/>
    <n v="9912638"/>
    <d v="2020-11-20T00:00:00"/>
    <n v="20201518"/>
    <s v="0913-20"/>
    <s v="SANDRA ESCOBAR"/>
    <n v="3196261993"/>
    <n v="80883"/>
    <s v="NOVIEMBRE"/>
    <n v="2020"/>
    <s v="JLONDOÑO"/>
    <s v="JLONDOÑO"/>
    <m/>
    <d v="2020-12-03T00:00:00"/>
    <m/>
    <s v="CERTIFICACION"/>
    <s v="PRESUPUESTADO"/>
    <s v="SESCOBAR@TELEANTIOQUIA.COM.CO, LQUICENO@TELEANTIOQUIA.COM.CO"/>
    <s v="9.52"/>
    <m/>
    <n v="41020371"/>
    <s v="DELEGADA"/>
    <m/>
    <m/>
  </r>
  <r>
    <s v="SC 9287"/>
    <s v="SOCIEDAD TELEVISIÓN DE ANTIOQUIA LTDA TELE ANTIOQUIA"/>
    <s v="TV PAUTA"/>
    <s v="TELEANTIOQUIA NOTICIAS"/>
    <s v="FERIA DE FLORES"/>
    <s v="MUNICIPIO DE MEDELLIN"/>
    <x v="0"/>
    <d v="2020-11-01T00:00:00"/>
    <d v="2020-11-07T00:00:00"/>
    <n v="5915000"/>
    <n v="1"/>
    <n v="5915000"/>
    <n v="1123850"/>
    <n v="7038850"/>
    <n v="7708949"/>
    <d v="2020-11-12T00:00:00"/>
    <n v="20201518"/>
    <s v="0913-20"/>
    <s v="SANDRA ESCOBAR"/>
    <n v="3196261993"/>
    <n v="80881"/>
    <s v="NOVIEMBRE"/>
    <n v="2020"/>
    <s v="JLONDOÑO"/>
    <s v="JLONDOÑO"/>
    <n v="7"/>
    <d v="2020-12-03T00:00:00"/>
    <m/>
    <s v="CERTIFICACION"/>
    <s v="PRESUPUESTADO"/>
    <s v="SESCOBAR@TELEANTIOQUIA.COM.CO, LQUICENO@TELEANTIOQUIA.COM.CO"/>
    <s v="9.52"/>
    <m/>
    <n v="41020371"/>
    <s v="DELEGADA"/>
    <m/>
    <m/>
  </r>
  <r>
    <s v="SC 9346"/>
    <s v="SOCIEDAD TELEVISIÓN DE ANTIOQUIA LTDA TELE ANTIOQUIA"/>
    <s v="TV PAUTA"/>
    <s v="TELEANTIOQUIA"/>
    <s v="SEMANA DE LA MOVILIDAD 2020"/>
    <s v="MUNICIPIO DE MEDELLIN"/>
    <x v="1"/>
    <d v="2020-11-09T00:00:00"/>
    <d v="2020-11-14T00:00:00"/>
    <n v="2047500"/>
    <n v="1"/>
    <n v="2047500"/>
    <n v="389025"/>
    <n v="2436525"/>
    <n v="2668482"/>
    <d v="2020-11-20T00:00:00"/>
    <n v="20201518"/>
    <s v="0913-20"/>
    <s v="SANDRA ESCOBAR"/>
    <n v="3196261993"/>
    <n v="80916"/>
    <s v="NOVIEMBRE"/>
    <n v="2020"/>
    <s v="JLONDOÑO"/>
    <s v="JLONDOÑO"/>
    <n v="23"/>
    <d v="2020-12-03T00:00:00"/>
    <m/>
    <s v="CERTIFICACION"/>
    <s v="PRESUPUESTADO"/>
    <s v="SESCOBAR@TELEANTIOQUIA.COM.CO, LQUICENO@TELEANTIOQUIA.COM.CO"/>
    <s v="9.52"/>
    <m/>
    <n v="41020371"/>
    <s v="DELEGADA"/>
    <m/>
    <m/>
  </r>
  <r>
    <s v="SC 9444"/>
    <s v="SOCIEDAD TELEVISIÓN DE ANTIOQUIA LTDA TELE ANTIOQUIA"/>
    <s v="TV PAUTA"/>
    <s v="TELEANTIOQUIA NOTICIAS"/>
    <s v="HECHO EN MEDELLIN"/>
    <s v="MUNICIPIO DE MEDELLIN"/>
    <x v="2"/>
    <d v="2020-12-01T00:00:00"/>
    <d v="2020-12-10T00:00:00"/>
    <n v="9958500"/>
    <n v="1"/>
    <n v="9958500"/>
    <n v="1892115"/>
    <n v="11850615"/>
    <n v="12978794"/>
    <d v="2020-12-10T00:00:00"/>
    <n v="20201918"/>
    <s v="0913-20"/>
    <s v="SANDRA ESCOBAR"/>
    <n v="3196261993"/>
    <n v="81619"/>
    <s v="DICIEMBRE"/>
    <n v="2020"/>
    <s v="LRUIZ"/>
    <s v="LRUIZ"/>
    <n v="41"/>
    <d v="2020-12-12T00:00:00"/>
    <m/>
    <s v="CERTIFICACION"/>
    <s v="PRESUPUESTADO"/>
    <s v="SESCOBAR@TELEANTIOQUIA.COM.CO, LQUICENO@TELEANTIOQUIA.COM.CO"/>
    <s v="9.52"/>
    <m/>
    <n v="41020371"/>
    <s v="DELEGADA"/>
    <m/>
    <m/>
  </r>
  <r>
    <s v="SC 9518"/>
    <s v="SOCIEDAD TELEVISIÓN DE ANTIOQUIA LTDA TELE ANTIOQUIA"/>
    <s v="TV PAUTA"/>
    <s v="TELEANTIOQUIA"/>
    <s v="HECHO EN MEDELLIN"/>
    <s v="MUNICIPIO DE MEDELLIN"/>
    <x v="2"/>
    <d v="2020-12-10T00:00:00"/>
    <d v="2020-12-21T00:00:00"/>
    <n v="6639000"/>
    <n v="1"/>
    <n v="6639000"/>
    <n v="1261410"/>
    <n v="7900410"/>
    <n v="8652529"/>
    <d v="2020-12-23T00:00:00"/>
    <n v="20201918"/>
    <s v="0913-20"/>
    <s v="SANDRA ESCOBAR"/>
    <n v="3196261993"/>
    <n v="81653"/>
    <s v="DICIEMBRE"/>
    <n v="2020"/>
    <s v="LRUIZ"/>
    <s v="LRUIZ"/>
    <n v="41"/>
    <d v="2021-06-16T00:00:00"/>
    <m/>
    <s v="CERTIFICACION"/>
    <s v="PRESUPUESTADO"/>
    <s v="SESCOBAR@TELEANTIOQUIA.COM.CO, LQUICENO@TELEANTIOQUIA.COM.CO"/>
    <s v="9.52"/>
    <m/>
    <n v="41020371"/>
    <s v="DELEGADA"/>
    <m/>
    <m/>
  </r>
  <r>
    <s v="SC 9528"/>
    <s v="SOCIEDAD TELEVISIÓN DE ANTIOQUIA LTDA TELE ANTIOQUIA"/>
    <s v="TV PAUTA"/>
    <s v="TELEANTIOQUIA NOTICIAS"/>
    <s v="HECHO EN MEDELLIN"/>
    <s v="MUNICIPIO DE MEDELLIN"/>
    <x v="2"/>
    <d v="2020-12-12T00:00:00"/>
    <d v="2020-12-31T00:00:00"/>
    <n v="8190000"/>
    <n v="1"/>
    <n v="8190000"/>
    <n v="1556100"/>
    <n v="9746100"/>
    <n v="10673929"/>
    <d v="2020-12-31T00:00:00"/>
    <n v="20202123"/>
    <s v="1270-20"/>
    <s v="SANDRA ESCOBAR"/>
    <n v="3196261993"/>
    <n v="81656"/>
    <s v="DICIEMBRE"/>
    <n v="2020"/>
    <s v="JLONDOÑO"/>
    <s v="JLONDOÑO"/>
    <m/>
    <d v="2021-06-16T00:00:00"/>
    <m/>
    <s v="CERTIFICACION"/>
    <s v="PRESUPUESTADO"/>
    <s v="SESCOBAR@TELEANTIOQUIA.COM.CO, LQUICENO@TELEANTIOQUIA.COM.CO"/>
    <s v="9.52"/>
    <m/>
    <n v="41020371"/>
    <s v="DELEGADA"/>
    <m/>
    <m/>
  </r>
  <r>
    <s v="SC 9561"/>
    <s v="SOCIEDAD TELEVISIÓN DE ANTIOQUIA LTDA TELE ANTIOQUIA"/>
    <s v="TV PAUTA"/>
    <s v="TELEANTIOQUIA"/>
    <s v="NAVIDAD"/>
    <s v="MUNICIPIO DE MEDELLIN"/>
    <x v="4"/>
    <d v="2020-12-21T00:00:00"/>
    <d v="2020-12-23T00:00:00"/>
    <n v="2901000"/>
    <n v="1"/>
    <n v="2901000"/>
    <n v="551190"/>
    <n v="3452190"/>
    <n v="3780838"/>
    <d v="2020-12-28T00:00:00"/>
    <n v="20202123"/>
    <s v="1270-20"/>
    <s v="SANDRA ESCOBAR"/>
    <n v="3196261993"/>
    <n v="82662"/>
    <s v="MAYO"/>
    <n v="2021"/>
    <s v="JLONDOÑO"/>
    <s v="JLONDOÑO"/>
    <m/>
    <d v="2021-06-16T00:00:00"/>
    <m/>
    <s v="CERTIFICACION"/>
    <s v="PRESUPUESTADO"/>
    <s v="SESCOBAR@TELEANTIOQUIA.COM.CO, LQUICENO@TELEANTIOQUIA.COM.CO"/>
    <s v="9.52"/>
    <s v="NUEVO CRP 20210386"/>
    <n v="41020371"/>
    <s v="DELEGADA"/>
    <m/>
    <m/>
  </r>
  <r>
    <s v="SC 9601"/>
    <s v="SOCIEDAD TELEVISIÓN DE ANTIOQUIA LTDA TELE ANTIOQUIA"/>
    <s v="TV PAUTA"/>
    <s v="TELEANTIOQUIA"/>
    <s v="VELOCIDAD 64C"/>
    <s v="MUNICIPIO DE MEDELLIN"/>
    <x v="1"/>
    <d v="2020-12-22T00:00:00"/>
    <d v="2020-12-30T00:00:00"/>
    <n v="11598250"/>
    <n v="1"/>
    <n v="11598250"/>
    <n v="2203668"/>
    <n v="13801918"/>
    <n v="15115861"/>
    <d v="2020-12-30T00:00:00"/>
    <n v="20202236"/>
    <s v="1322-20"/>
    <s v="SANDRA ESCOBAR"/>
    <n v="3196261993"/>
    <n v="81659"/>
    <s v="DICIEMBRE"/>
    <n v="2020"/>
    <s v="LRUIZ"/>
    <s v="LRUIZ"/>
    <m/>
    <d v="2021-06-16T00:00:00"/>
    <m/>
    <s v="CERTIFICACION"/>
    <s v="PRESUPUESTADO"/>
    <s v="SESCOBAR@TELEANTIOQUIA.COM.CO, LQUICENO@TELEANTIOQUIA.COM.CO"/>
    <s v="9.52"/>
    <m/>
    <n v="41020371"/>
    <s v="DELEGADA"/>
    <m/>
    <m/>
  </r>
  <r>
    <s v="SC 9583"/>
    <s v="SOCIEDAD TELEVISIÓN DE ANTIOQUIA LTDA TELE ANTIOQUIA"/>
    <s v="TV PAUTA"/>
    <s v="TELEANTIOQUIA NOTICIAS"/>
    <s v="AUTOCUIDADO"/>
    <s v="MUNICIPIO DE MEDELLIN"/>
    <x v="3"/>
    <d v="2020-12-24T00:00:00"/>
    <d v="2020-12-31T00:00:00"/>
    <n v="8190000"/>
    <n v="1"/>
    <n v="8190000"/>
    <n v="1556100"/>
    <n v="9746100"/>
    <n v="10673929"/>
    <d v="2020-12-31T00:00:00"/>
    <n v="20202236"/>
    <s v="1322-20"/>
    <s v="SANDRA ESCOBAR"/>
    <n v="3196261993"/>
    <n v="81661"/>
    <s v="DICIEMBRE"/>
    <n v="2020"/>
    <s v="LRUIZ"/>
    <s v="LRUIZ"/>
    <m/>
    <m/>
    <m/>
    <s v="CERTIFICACION"/>
    <s v="PRESUPUESTADO"/>
    <s v="SESCOBAR@TELEANTIOQUIA.COM.CO, LQUICENO@TELEANTIOQUIA.COM.CO"/>
    <s v="9.52"/>
    <m/>
    <n v="41020371"/>
    <s v="DELEGADA"/>
    <m/>
    <m/>
  </r>
  <r>
    <s v="SC 9118"/>
    <s v="TELEMEDELLIN"/>
    <s v="TV PAUTA"/>
    <s v="NOTICIAS TELEMEDELLIN"/>
    <s v="REACTIVACION"/>
    <s v="MUNICIPIO DE MEDELLIN"/>
    <x v="0"/>
    <d v="2020-11-01T00:00:00"/>
    <d v="2020-11-14T00:00:00"/>
    <n v="3171000"/>
    <n v="1"/>
    <n v="3171000"/>
    <n v="602490"/>
    <n v="3773490"/>
    <n v="3773490"/>
    <d v="2020-11-20T00:00:00"/>
    <m/>
    <s v="9999-2020"/>
    <s v="VICTOR RICO"/>
    <n v="4489590"/>
    <n v="19000101"/>
    <s v="NOVIEMBRE"/>
    <n v="2020"/>
    <s v="NVALLEJO"/>
    <s v="NVALLEJO"/>
    <n v="16"/>
    <d v="2020-12-12T00:00:00"/>
    <m/>
    <s v="CERTIFICACION"/>
    <m/>
    <s v="VICTOR.RICO@TELEMEDELLIN.TV"/>
    <s v="9.52"/>
    <s v="AUTOFC 2 4600087343-2020 COMUNICACIONES  21-12-2020"/>
    <n v="41020371"/>
    <s v="DELEGADA"/>
    <m/>
    <m/>
  </r>
  <r>
    <s v="SC 9117"/>
    <s v="TELEMEDELLIN"/>
    <s v="TV PAUTA"/>
    <s v="NOTICIAS TELEMEDELLIN"/>
    <s v="REACTIVACION"/>
    <s v="MUNICIPIO DE MEDELLIN"/>
    <x v="0"/>
    <d v="2020-10-15T00:00:00"/>
    <d v="2020-10-31T00:00:00"/>
    <n v="6795000"/>
    <n v="1"/>
    <n v="6795000"/>
    <n v="1291050"/>
    <n v="8086050"/>
    <n v="8086050"/>
    <d v="2020-11-20T00:00:00"/>
    <m/>
    <s v="9999-2020"/>
    <s v="VICTOR RICO"/>
    <n v="4489590"/>
    <n v="19000101"/>
    <s v="OCTUBRE"/>
    <n v="2020"/>
    <s v="NVALLEJO"/>
    <s v="NVALLEJO"/>
    <n v="16"/>
    <d v="2020-12-03T00:00:00"/>
    <m/>
    <s v="CERTIFICACION"/>
    <m/>
    <s v="VICTOR.RICO@TELEMEDELLIN.TV"/>
    <s v="9.52"/>
    <s v="AUTOFC 1 4600087343-2020 COMUNICACIONES  12-11-2020"/>
    <n v="41020371"/>
    <s v="DELEGADA"/>
    <m/>
    <m/>
  </r>
  <r>
    <s v="SC 9252"/>
    <s v="TELEMEDELLIN"/>
    <s v="TV PAUTA"/>
    <s v="DIFERENTES PROGRAMAS"/>
    <s v="REACTIVACION"/>
    <s v="MUNICIPIO DE MEDELLIN"/>
    <x v="0"/>
    <d v="2020-10-28T00:00:00"/>
    <d v="2020-11-05T00:00:00"/>
    <n v="15000000"/>
    <n v="1"/>
    <n v="15000000"/>
    <n v="2850000"/>
    <n v="17850000"/>
    <n v="17850000"/>
    <d v="2020-11-20T00:00:00"/>
    <m/>
    <s v="9999-2020"/>
    <s v="VICTOR RICO"/>
    <n v="4489590"/>
    <n v="19000101"/>
    <s v="DICIEMBRE"/>
    <n v="2020"/>
    <s v="NVALLEJO"/>
    <s v="NVALLEJO"/>
    <m/>
    <d v="2020-12-12T00:00:00"/>
    <m/>
    <s v="CERTIFICACION"/>
    <m/>
    <s v="VICTOR.RICO@TELEMEDELLIN.TV"/>
    <s v="9.52"/>
    <s v="AUTOFC 2 4600087343-2020 COMUNICACIONES  21-12-2020"/>
    <n v="41020371"/>
    <s v="DELEGADA"/>
    <m/>
    <m/>
  </r>
  <r>
    <s v="SC 9290"/>
    <s v="TELEMEDELLIN"/>
    <s v="TV PAUTA"/>
    <s v="NOTICIAS TELEMEDELLIN MEDIO DIA"/>
    <s v="FERIA DE FLORES"/>
    <s v="MUNICIPIO DE MEDELLIN"/>
    <x v="0"/>
    <d v="2020-11-01T00:00:00"/>
    <d v="2020-11-06T00:00:00"/>
    <n v="5650000"/>
    <n v="1"/>
    <n v="5650000"/>
    <n v="1073500"/>
    <n v="6723500"/>
    <n v="6723500"/>
    <d v="2020-11-11T00:00:00"/>
    <m/>
    <s v="9999-2020"/>
    <s v="VICTOR RICO"/>
    <n v="4489590"/>
    <n v="19000101"/>
    <s v="NOVIEMBRE"/>
    <n v="2020"/>
    <s v="NVALLEJO"/>
    <s v="NVALLEJO"/>
    <n v="7"/>
    <d v="2020-12-12T00:00:00"/>
    <m/>
    <s v="CERTIFICACION"/>
    <m/>
    <s v="VICTOR.RICO@TELEMEDELLIN.TV"/>
    <s v="9.52"/>
    <s v="AUTOFC 2 4600087343-2020 COMUNICACIONES  21-12-2020"/>
    <n v="41020371"/>
    <s v="DELEGADA"/>
    <m/>
    <m/>
  </r>
  <r>
    <s v="SC 9476"/>
    <s v="TELEMEDELLIN"/>
    <s v="TV PAUTA"/>
    <s v="NOTICIAS TELEMEDELLIN"/>
    <s v="HECHO EN MEDELLIN"/>
    <s v="MUNICIPIO DE MEDELLIN"/>
    <x v="3"/>
    <d v="2020-12-03T00:00:00"/>
    <d v="2020-12-26T00:00:00"/>
    <n v="6593000"/>
    <n v="1"/>
    <n v="6593000"/>
    <n v="1252670"/>
    <n v="7845670"/>
    <n v="7845670"/>
    <d v="2020-12-29T00:00:00"/>
    <m/>
    <s v="9999-2020"/>
    <s v="VICTOR RICO"/>
    <n v="4489590"/>
    <n v="19000101"/>
    <s v="DICIEMBRE"/>
    <n v="2020"/>
    <s v="NVALLEJO"/>
    <s v="NVALLEJO"/>
    <n v="41"/>
    <d v="2020-12-12T00:00:00"/>
    <m/>
    <s v="CERTIFICACION"/>
    <m/>
    <s v="VICTOR.RICO@TELEMEDELLIN.TV"/>
    <s v="9.52"/>
    <s v="AUTOFC 4 4600087343-2020 COMUNICACIONES  10-FEB-2021"/>
    <n v="41020371"/>
    <s v="DELEGADA"/>
    <m/>
    <m/>
  </r>
  <r>
    <s v="SC 9462"/>
    <s v="TELEMEDELLIN"/>
    <s v="TV PAUTA"/>
    <s v="TELEMEDELLIN"/>
    <s v="HECHO EN MEDELLIN"/>
    <s v="MUNICIPIO DE MEDELLIN"/>
    <x v="3"/>
    <d v="2020-12-01T00:00:00"/>
    <d v="2020-12-31T00:00:00"/>
    <n v="4000000"/>
    <n v="1"/>
    <n v="4000000"/>
    <n v="760000"/>
    <n v="4760000"/>
    <n v="4760000"/>
    <d v="2020-12-31T00:00:00"/>
    <m/>
    <s v="9999-2020"/>
    <s v="VICTOR RICO"/>
    <n v="4489590"/>
    <n v="19000101"/>
    <s v="DICIEMBRE"/>
    <n v="2020"/>
    <s v="NVALLEJO"/>
    <s v="NVALLEJO"/>
    <n v="41"/>
    <d v="2020-12-12T00:00:00"/>
    <m/>
    <s v="CERTIFICACION"/>
    <m/>
    <s v="VICTOR.RICO@TELEMEDELLIN.TV"/>
    <s v="9.52"/>
    <s v="AUTOFC 4 4600087343-2020 COMUNICACIONES  10-FEB-2021"/>
    <n v="41020371"/>
    <s v="DELEGADA"/>
    <m/>
    <m/>
  </r>
  <r>
    <s v="SC 9558"/>
    <s v="TELEMEDELLIN"/>
    <s v="TV PAUTA"/>
    <s v="NOTICIAS TELEMEDELLIN MEDIODIA"/>
    <s v="NAVIDAD"/>
    <s v="MUNICIPIO DE MEDELLIN"/>
    <x v="4"/>
    <d v="2020-12-18T00:00:00"/>
    <d v="2020-12-23T00:00:00"/>
    <n v="378000"/>
    <n v="4"/>
    <n v="1512000"/>
    <n v="287280"/>
    <n v="1799280"/>
    <n v="1799280"/>
    <d v="2020-12-24T00:00:00"/>
    <m/>
    <s v="9999-2020"/>
    <s v="VICTOR RICO"/>
    <n v="4489590"/>
    <n v="19000101"/>
    <s v="DICIEMBRE"/>
    <n v="2020"/>
    <s v="NVALLEJO"/>
    <s v="NVALLEJO"/>
    <m/>
    <d v="2021-06-16T00:00:00"/>
    <m/>
    <s v="CERTIFICACION"/>
    <m/>
    <s v="VICTOR.RICO@TELEMEDELLIN.TV"/>
    <s v="9.52"/>
    <s v="AUTOFC 4 4600087343-2020 COMUNICACIONES  10-FEB-2021"/>
    <n v="41020371"/>
    <s v="DELEGADA"/>
    <m/>
    <m/>
  </r>
  <r>
    <s v="SC 9599"/>
    <s v="TELEMEDELLIN"/>
    <s v="TV PAUTA"/>
    <s v="NOTICIAS TELEMEDELLIN Y VIEJOTECA"/>
    <s v="VELOCIDAD 64C"/>
    <s v="MUNICIPIO DE MEDELLIN"/>
    <x v="1"/>
    <d v="2020-12-22T00:00:00"/>
    <d v="2020-12-31T00:00:00"/>
    <n v="5453500"/>
    <n v="1"/>
    <n v="5453500"/>
    <n v="1036165"/>
    <n v="6489665"/>
    <n v="6489665"/>
    <d v="2020-12-31T00:00:00"/>
    <m/>
    <s v="9999-2020"/>
    <s v="VICTOR RICO"/>
    <n v="4489590"/>
    <n v="19000101"/>
    <s v="DICIEMBRE"/>
    <n v="2020"/>
    <s v="NVALLEJO"/>
    <s v="NVALLEJO"/>
    <m/>
    <d v="2021-06-16T00:00:00"/>
    <m/>
    <s v="CERTIFICACION"/>
    <m/>
    <s v="VICTOR.RICO@TELEMEDELLIN.TV"/>
    <s v="9.52"/>
    <s v="AUTOFC 4 4600087343-2020 COMUNICACIONES  10-FEB-2021"/>
    <n v="41020371"/>
    <s v="DELEGADA"/>
    <m/>
    <m/>
  </r>
  <r>
    <s v="SC 9582"/>
    <s v="TELEMEDELLIN"/>
    <s v="TV PAUTA"/>
    <s v="NOTICIAS TELEMEDELLIN Y MONOLOGOS"/>
    <s v="AUTOCUIDADO"/>
    <s v="MUNICIPIO DE MEDELLIN"/>
    <x v="3"/>
    <d v="2020-12-23T00:00:00"/>
    <d v="2020-12-31T00:00:00"/>
    <n v="9118070"/>
    <n v="1"/>
    <n v="9118070"/>
    <n v="1732433"/>
    <n v="10850503"/>
    <n v="10850503"/>
    <d v="2020-12-31T00:00:00"/>
    <m/>
    <s v="9999-2020"/>
    <s v="VICTOR RICO"/>
    <n v="4489590"/>
    <n v="19000101"/>
    <s v="DICIEMBRE"/>
    <n v="2020"/>
    <s v="NVALLEJO"/>
    <s v="NVALLEJO"/>
    <m/>
    <d v="2021-06-16T00:00:00"/>
    <m/>
    <s v="CERTIFICACION"/>
    <m/>
    <s v="VICTOR.RICO@TELEMEDELLIN.TV"/>
    <s v="9.52"/>
    <s v="AUTOFC 4 4600087343-2020 COMUNICACIONES  10-FEB-2021"/>
    <n v="41020371"/>
    <s v="DELEGADA"/>
    <m/>
    <m/>
  </r>
  <r>
    <s v="SC 9614"/>
    <s v="TELEMEDELLIN"/>
    <s v="TV PAUTA"/>
    <s v="NOTICIAS TELEMEDELLIN Y PROGRAMACION HABITUAL"/>
    <s v="AUTOCUIDADO"/>
    <s v="MUNICIPIO DE MEDELLIN"/>
    <x v="0"/>
    <d v="2020-12-29T00:00:00"/>
    <d v="2020-12-31T00:00:00"/>
    <n v="15181000"/>
    <n v="1"/>
    <n v="15181000"/>
    <n v="2884390"/>
    <n v="18065390"/>
    <n v="18065390"/>
    <d v="2020-12-31T00:00:00"/>
    <m/>
    <s v="9999-2020"/>
    <s v="VICTOR RICO"/>
    <n v="4489590"/>
    <n v="19000101"/>
    <s v="DICIEMBRE"/>
    <n v="2020"/>
    <s v="NVALLEJO"/>
    <s v="NVALLEJO"/>
    <m/>
    <d v="2021-06-16T00:00:00"/>
    <m/>
    <s v="CERTIFICACION"/>
    <m/>
    <s v="VICTOR.RICO@TELEMEDELLIN.TV"/>
    <s v="9.52"/>
    <s v="AUTOFC 4 4600087343-2020 COMUNICACIONES  10-FEB-2021"/>
    <n v="41020371"/>
    <s v="DELEGADA"/>
    <m/>
    <m/>
  </r>
  <r>
    <s v="SC 9618"/>
    <s v="TELEMEDELLIN"/>
    <s v="TV PAUTA"/>
    <s v="DIFERENTES PROGRAMAS"/>
    <s v="REFUERZO CRA 64 C VISION CERO"/>
    <s v="MUNICIPIO DE MEDELLIN"/>
    <x v="1"/>
    <d v="2020-12-30T00:00:00"/>
    <d v="2020-12-31T00:00:00"/>
    <n v="4040191"/>
    <n v="1"/>
    <n v="4040191"/>
    <n v="767636"/>
    <n v="4807827"/>
    <n v="4807827"/>
    <d v="2020-12-31T00:00:00"/>
    <m/>
    <s v="9999-2020"/>
    <s v="VICTOR RICO"/>
    <n v="4489590"/>
    <n v="19000101"/>
    <s v="DICIEMBRE"/>
    <n v="2020"/>
    <s v="NVALLEJO"/>
    <s v="NVALLEJO"/>
    <m/>
    <d v="2021-06-16T00:00:00"/>
    <m/>
    <s v="CERTIFICACION"/>
    <m/>
    <s v="VICTOR.RICO@TELEMEDELLIN.TV"/>
    <s v="9.52"/>
    <s v="AUTOFC 4 4600087343-2020 COMUNICACIONES  10-FEB-2021"/>
    <n v="41020371"/>
    <s v="DELEGADA"/>
    <m/>
    <m/>
  </r>
  <r>
    <s v="SC 9389"/>
    <s v="CORPORACIÓN COLOMBIANA DE CICLISMO Y SUS MODALIDADES"/>
    <s v="VINCULACIóN"/>
    <s v="RUTA MEDELLIN 2020"/>
    <s v="RUTA MEDELLÍN EL 22 DE NOVIEMBRE CON"/>
    <s v="MUNICIPIO DE MEDELLIN"/>
    <x v="1"/>
    <d v="2020-11-21T00:00:00"/>
    <d v="2020-11-23T00:00:00"/>
    <n v="50000000"/>
    <n v="1"/>
    <n v="50000000"/>
    <n v="9500000"/>
    <n v="59500000"/>
    <n v="65164400"/>
    <d v="2020-12-07T00:00:00"/>
    <n v="20202023"/>
    <s v="1221-20"/>
    <s v="JOSE JULIAN VELÁSQUEZ"/>
    <n v="3108250707"/>
    <s v="FE-31"/>
    <s v="DICIEMBRE"/>
    <n v="2020"/>
    <s v="JLONDOÑO"/>
    <s v="JLONDOÑO"/>
    <m/>
    <d v="2020-12-12T00:00:00"/>
    <m/>
    <s v="CERTIFICACION"/>
    <s v="PRESUPUESTADO"/>
    <s v="MEDELLINPISTA@GMAIL.COM"/>
    <s v="9.52"/>
    <m/>
    <n v="41020371"/>
    <s v="DELEGADA"/>
    <m/>
    <m/>
  </r>
  <r>
    <s v="SC 9309"/>
    <s v="CORPORACIÓN SUEÑOS DE LIBERTAD LA ONCE RADIO"/>
    <s v="WEB"/>
    <s v="LA ONCE RADIO"/>
    <s v="FERIA DE FLORES MAICC"/>
    <s v="MUNICIPIO DE MEDELLIN"/>
    <x v="0"/>
    <d v="2020-10-30T00:00:00"/>
    <d v="2020-11-08T00:00:00"/>
    <n v="1000000"/>
    <n v="1"/>
    <n v="1000000"/>
    <n v="0"/>
    <n v="1000000"/>
    <n v="1095200"/>
    <d v="2020-11-20T00:00:00"/>
    <n v="20201871"/>
    <s v="1139-20"/>
    <s v="TERESITA PÉREZ"/>
    <n v="3168743705"/>
    <n v="376"/>
    <s v="DICIEMBRE"/>
    <n v="2020"/>
    <s v="JLONDOÑO"/>
    <s v="JLONDOÑO"/>
    <n v="12"/>
    <d v="2020-12-12T00:00:00"/>
    <m/>
    <s v="CERTIFICACION"/>
    <s v="PRESUPUESTADO"/>
    <s v="LAONCERADIOC11@GMAIL.COM"/>
    <s v="9.52"/>
    <m/>
    <n v="41020371"/>
    <s v="DELEGADA"/>
    <m/>
    <m/>
  </r>
  <r>
    <s v="SC 9321"/>
    <s v="FUNDACION SUMAPAX COLECTIVO DE COMUNICACION COMUNITARIA"/>
    <s v="WEB"/>
    <s v="CONTACTO 10 FM"/>
    <s v="FERIA DE FLORES MAICC"/>
    <s v="MUNICIPIO DE MEDELLIN"/>
    <x v="0"/>
    <d v="2020-10-30T00:00:00"/>
    <d v="2020-11-08T00:00:00"/>
    <n v="840336"/>
    <n v="1"/>
    <n v="840336"/>
    <n v="159664"/>
    <n v="1000000"/>
    <n v="1095200"/>
    <d v="2020-11-20T00:00:00"/>
    <n v="20201886"/>
    <s v="1153-20"/>
    <s v="LISBE YANETH MONTOYA"/>
    <n v="2325486"/>
    <s v="FE-39"/>
    <s v="AGOSTO"/>
    <n v="2021"/>
    <s v="JLONDOÑO"/>
    <s v="JLONDOÑO"/>
    <n v="12"/>
    <m/>
    <m/>
    <s v="CERTIFICACION"/>
    <s v="PRESUPUESTADO"/>
    <s v="LISMONTOYA1@HOTMAIL.COM"/>
    <s v="9.52"/>
    <s v="CRP DEL AÑO PASADO, NUEVO CRP 2021377"/>
    <n v="41020371"/>
    <s v="DELEGADA"/>
    <s v="FT20213098"/>
    <d v="2021-08-13T00:00:00"/>
  </r>
  <r>
    <s v="SC 9479"/>
    <s v="MILENIA DIGITAL SAS"/>
    <s v="WEB"/>
    <s v="ENVIO DE MENSAJES"/>
    <s v="FORTALECIMIENTO EMPRESARIAL EMPLEO"/>
    <s v="MUNICIPIO DE MEDELLIN"/>
    <x v="2"/>
    <d v="2020-11-27T00:00:00"/>
    <d v="2020-12-03T00:00:00"/>
    <n v="339068"/>
    <n v="1"/>
    <n v="339068"/>
    <n v="64423"/>
    <n v="403491"/>
    <n v="441903"/>
    <d v="2020-12-09T00:00:00"/>
    <n v="20201652"/>
    <s v="0980-20"/>
    <s v="JUAN SANTIAGO CAÑOLA ZAPATA"/>
    <n v="3184462432"/>
    <n v="73"/>
    <s v="DICIEMBRE"/>
    <n v="2020"/>
    <s v="JLONDOÑO"/>
    <s v="JLONDOÑO"/>
    <m/>
    <d v="2020-12-12T00:00:00"/>
    <m/>
    <s v="CERTIFICACION"/>
    <s v="PRESUPUESTADO"/>
    <s v="GERENCIA@MILENIADIGITAL.COM"/>
    <s v="9.52"/>
    <m/>
    <n v="41020371"/>
    <s v="DELEGADA"/>
    <m/>
    <m/>
  </r>
  <r>
    <s v="SC 9595"/>
    <s v="MILENIA DIGITAL SAS"/>
    <s v="WEB"/>
    <s v="ENVIOS MASIVOS"/>
    <s v="OFICINA PUBLICA DE EMPLEO"/>
    <s v="MUNICIPIO DE MEDELLIN"/>
    <x v="2"/>
    <d v="2020-12-16T00:00:00"/>
    <d v="2020-12-18T00:00:00"/>
    <n v="4452520"/>
    <n v="1"/>
    <n v="4452520"/>
    <n v="845979"/>
    <n v="5298499"/>
    <n v="5802916"/>
    <d v="2020-12-22T00:00:00"/>
    <n v="20201652"/>
    <s v="0980-20"/>
    <s v="JUAN SANTIAGO CAÑOLA ZAPATA"/>
    <n v="3184462432"/>
    <n v="81"/>
    <s v="DICIEMBRE"/>
    <n v="2020"/>
    <s v="JLONDOÑO"/>
    <s v="JLONDOÑO"/>
    <m/>
    <d v="2021-06-16T00:00:00"/>
    <m/>
    <s v="CERTIFICACION"/>
    <s v="PRESUPUESTADO"/>
    <s v="GERENCIA@MILENIADIGITAL.COM"/>
    <s v="9.52"/>
    <m/>
    <n v="41020371"/>
    <s v="DELEGADA"/>
    <m/>
    <m/>
  </r>
  <r>
    <s v="SC 9608"/>
    <s v="MILENIA DIGITAL SAS"/>
    <s v="WEB"/>
    <s v="ENVIOS MASIVOS"/>
    <s v="COURSERA 2"/>
    <s v="MUNICIPIO DE MEDELLIN"/>
    <x v="2"/>
    <d v="2020-12-23T00:00:00"/>
    <d v="2020-12-24T00:00:00"/>
    <n v="2512406"/>
    <n v="1"/>
    <n v="2512406"/>
    <n v="477357"/>
    <n v="2989763"/>
    <n v="3274388"/>
    <d v="2020-12-28T00:00:00"/>
    <n v="20201652"/>
    <s v="0980-20"/>
    <s v="JUAN SANTIAGO CAÑOLA ZAPATA"/>
    <n v="3184462432"/>
    <n v="82"/>
    <s v="DICIEMBRE"/>
    <n v="2020"/>
    <s v="JLONDOÑO"/>
    <s v="JLONDOÑO"/>
    <m/>
    <d v="2021-06-16T00:00:00"/>
    <m/>
    <s v="CERTIFICACION"/>
    <s v="PRESUPUESTADO"/>
    <s v="GERENCIA@MILENIADIGITAL.COM"/>
    <s v="9.52"/>
    <s v="se anexa nota debito por valor de $1695   para aplicara a esta factura"/>
    <n v="41020371"/>
    <s v="DELEGADA"/>
    <m/>
    <m/>
  </r>
  <r>
    <s v="SC 9109"/>
    <s v="ZOOM VIDEO COMMUNICATIONS"/>
    <s v="WEB"/>
    <s v="WEBINAR ZOOM OCTUBRE"/>
    <s v="WEBINAR ALCALDIA OCTUBRE"/>
    <s v="MUNICIPIO DE MEDELLIN"/>
    <x v="0"/>
    <d v="2020-10-02T00:00:00"/>
    <d v="2020-11-02T00:00:00"/>
    <n v="1639390"/>
    <n v="1"/>
    <n v="1639390"/>
    <n v="0"/>
    <n v="1639390"/>
    <n v="1795460"/>
    <d v="2020-11-02T00:00:00"/>
    <m/>
    <n v="0"/>
    <s v="LADY ARROYAVE"/>
    <n v="3007850151"/>
    <n v="1"/>
    <s v="OCTUBRE"/>
    <n v="2020"/>
    <s v="LRUIZ"/>
    <s v="LRUIZ"/>
    <m/>
    <d v="2020-11-11T00:00:00"/>
    <m/>
    <s v="CERTIFICACION"/>
    <m/>
    <s v="INFO@ZOOM.US"/>
    <s v="9.52"/>
    <s v="COMPRA CON TARJETA DE CREDITO WEBINAR ZOOM - ALCALDIA DE MEDELLÍN OCTUBRE-2020"/>
    <n v="41020371"/>
    <s v="DELEGADA"/>
    <m/>
    <m/>
  </r>
  <r>
    <s v="SC 9306"/>
    <s v="MONTOYA CASTRO JEFERSON ARTURO"/>
    <s v="MEDIOS COMUNITARIOS"/>
    <s v="MOVIMIENTO URBANO"/>
    <s v="FERIA DE FLORES MAICC"/>
    <s v="MUNICIPIO DE MEDELLIN"/>
    <x v="0"/>
    <d v="2020-10-30T00:00:00"/>
    <d v="2020-11-08T00:00:00"/>
    <n v="1000000"/>
    <n v="1"/>
    <n v="1000000"/>
    <n v="0"/>
    <n v="1000000"/>
    <n v="1095200"/>
    <d v="2020-11-20T00:00:00"/>
    <m/>
    <m/>
    <s v="JEFERSON"/>
    <n v="3167732995"/>
    <m/>
    <m/>
    <m/>
    <m/>
    <s v="MSANCHEZ"/>
    <n v="12"/>
    <m/>
    <m/>
    <s v="CREADO"/>
    <m/>
    <s v="MOVIMIENTO.URBANO@HOTMAIL.COM"/>
    <s v="9.52"/>
    <m/>
    <n v="41020371"/>
    <s v="DELEGADA"/>
    <m/>
    <m/>
  </r>
  <r>
    <s v="SC 9283"/>
    <s v="LA MOVIDA ON LINE S.A.S"/>
    <s v="PAUTA EN INTERNET"/>
    <s v="VERACRUZ STEREO"/>
    <s v="FERIA DE FLORES"/>
    <s v="MUNICIPIO DE MEDELLIN"/>
    <x v="0"/>
    <d v="2020-11-02T00:00:00"/>
    <d v="2020-11-07T00:00:00"/>
    <n v="0"/>
    <n v="6"/>
    <n v="0"/>
    <n v="0"/>
    <n v="0"/>
    <n v="0"/>
    <d v="2020-11-12T00:00:00"/>
    <m/>
    <m/>
    <s v="GUSTAVO ROLDAN"/>
    <n v="3118988026"/>
    <m/>
    <m/>
    <m/>
    <m/>
    <s v="JUPEGUI"/>
    <n v="7"/>
    <m/>
    <m/>
    <s v="CERTIFICACION"/>
    <m/>
    <s v="GUSTAVO@VERACRUZESTEREO.COM"/>
    <s v="9.52"/>
    <m/>
    <n v="41020371"/>
    <s v="DELEGADA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23864E-3AE1-43DC-87D4-E25702A4BDEB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cretarias ">
  <location ref="A14:C21" firstHeaderRow="0" firstDataRow="1" firstDataCol="1"/>
  <pivotFields count="37">
    <pivotField showAll="0"/>
    <pivotField showAll="0"/>
    <pivotField showAll="0"/>
    <pivotField showAll="0"/>
    <pivotField showAll="0"/>
    <pivotField showAll="0"/>
    <pivotField axis="axisRow" showAll="0">
      <items count="7">
        <item x="0"/>
        <item x="4"/>
        <item x="2"/>
        <item x="1"/>
        <item x="5"/>
        <item n=" PRIVADA" x="3"/>
        <item t="default"/>
      </items>
    </pivotField>
    <pivotField numFmtId="14" showAll="0"/>
    <pivotField numFmtId="1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alor Ordenado" fld="13" baseField="0" baseItem="0"/>
    <dataField name="Suma de Cobro al cliente" fld="14" baseField="0" baseItem="0"/>
  </dataFields>
  <formats count="18">
    <format dxfId="17">
      <pivotArea outline="0" collapsedLevelsAreSubtotals="1" fieldPosition="0"/>
    </format>
    <format dxfId="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">
      <pivotArea field="6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field="6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type="all" dataOnly="0" outline="0" collapsedLevelsAreSubtotals="1" fieldPosition="0"/>
    </format>
    <format dxfId="10">
      <pivotArea outline="0" collapsedLevelsAreSubtotals="1" fieldPosition="0"/>
    </format>
    <format dxfId="9">
      <pivotArea field="6" type="button" dataOnly="0" labelOnly="1" outline="0" axis="axisRow" fieldPosition="0"/>
    </format>
    <format dxfId="8">
      <pivotArea dataOnly="0" labelOnly="1" fieldPosition="0">
        <references count="1">
          <reference field="6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type="all" dataOnly="0" outline="0" collapsedLevelsAreSubtotals="1" fieldPosition="0"/>
    </format>
    <format dxfId="4">
      <pivotArea outline="0" collapsedLevelsAreSubtotals="1" fieldPosition="0"/>
    </format>
    <format dxfId="3">
      <pivotArea field="6" type="button" dataOnly="0" labelOnly="1" outline="0" axis="axisRow" fieldPosition="0"/>
    </format>
    <format dxfId="2">
      <pivotArea dataOnly="0" labelOnly="1" fieldPosition="0">
        <references count="1">
          <reference field="6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7617D-22E2-4979-BA03-52FCAC604EA0}">
  <dimension ref="A2:G13"/>
  <sheetViews>
    <sheetView topLeftCell="A4" workbookViewId="0">
      <selection activeCell="E13" sqref="E13"/>
    </sheetView>
  </sheetViews>
  <sheetFormatPr baseColWidth="10" defaultRowHeight="15" x14ac:dyDescent="0.25"/>
  <cols>
    <col min="1" max="1" width="18.140625" customWidth="1"/>
    <col min="2" max="2" width="16.7109375" bestFit="1" customWidth="1"/>
    <col min="3" max="3" width="14.28515625" bestFit="1" customWidth="1"/>
    <col min="4" max="4" width="15" bestFit="1" customWidth="1"/>
    <col min="5" max="5" width="16" customWidth="1"/>
    <col min="6" max="6" width="14.85546875" customWidth="1"/>
    <col min="7" max="7" width="13.7109375" customWidth="1"/>
  </cols>
  <sheetData>
    <row r="2" spans="1:7" x14ac:dyDescent="0.25">
      <c r="A2" s="51" t="s">
        <v>1040</v>
      </c>
      <c r="B2" s="51"/>
      <c r="C2" s="51"/>
      <c r="D2" s="51"/>
      <c r="E2" s="51"/>
      <c r="F2" s="51"/>
      <c r="G2" s="51"/>
    </row>
    <row r="3" spans="1:7" ht="43.9" customHeight="1" x14ac:dyDescent="0.25">
      <c r="A3" s="33" t="s">
        <v>1029</v>
      </c>
      <c r="B3" s="33" t="s">
        <v>1036</v>
      </c>
      <c r="C3" s="33" t="s">
        <v>1030</v>
      </c>
      <c r="D3" s="33" t="s">
        <v>1037</v>
      </c>
      <c r="E3" s="34" t="s">
        <v>1031</v>
      </c>
      <c r="F3" s="34" t="s">
        <v>1032</v>
      </c>
      <c r="G3" s="33" t="s">
        <v>1033</v>
      </c>
    </row>
    <row r="4" spans="1:7" x14ac:dyDescent="0.25">
      <c r="A4" s="35" t="s">
        <v>19</v>
      </c>
      <c r="B4" s="36">
        <f>2750000000</f>
        <v>2750000000</v>
      </c>
      <c r="C4" s="36">
        <f>1332000000+143000000</f>
        <v>1475000000</v>
      </c>
      <c r="D4" s="36">
        <f>+B4+C4</f>
        <v>4225000000</v>
      </c>
      <c r="E4" s="36">
        <f>2501819505+1341885008</f>
        <v>3843704513</v>
      </c>
      <c r="F4" s="36">
        <f>10007278+5367540</f>
        <v>15374818</v>
      </c>
      <c r="G4" s="36">
        <f>200145560+38027656+127747453</f>
        <v>365920669</v>
      </c>
    </row>
    <row r="5" spans="1:7" x14ac:dyDescent="0.25">
      <c r="A5" s="35" t="s">
        <v>1034</v>
      </c>
      <c r="B5" s="36">
        <f>200000000</f>
        <v>200000000</v>
      </c>
      <c r="C5" s="36"/>
      <c r="D5" s="36">
        <f>+B5+C5</f>
        <v>200000000</v>
      </c>
      <c r="E5" s="36">
        <f>181950509</f>
        <v>181950509</v>
      </c>
      <c r="F5" s="36">
        <v>727802</v>
      </c>
      <c r="G5" s="36">
        <f>14556041+2765648</f>
        <v>17321689</v>
      </c>
    </row>
    <row r="6" spans="1:7" x14ac:dyDescent="0.25">
      <c r="A6" s="37" t="s">
        <v>1035</v>
      </c>
      <c r="B6" s="38">
        <f>SUM(B4:B5)</f>
        <v>2950000000</v>
      </c>
      <c r="C6" s="38">
        <f t="shared" ref="C6:G6" si="0">SUM(C4:C5)</f>
        <v>1475000000</v>
      </c>
      <c r="D6" s="38">
        <f t="shared" si="0"/>
        <v>4425000000</v>
      </c>
      <c r="E6" s="38">
        <f t="shared" si="0"/>
        <v>4025655022</v>
      </c>
      <c r="F6" s="38">
        <f t="shared" si="0"/>
        <v>16102620</v>
      </c>
      <c r="G6" s="38">
        <f t="shared" si="0"/>
        <v>383242358</v>
      </c>
    </row>
    <row r="9" spans="1:7" ht="30.6" customHeight="1" x14ac:dyDescent="0.25">
      <c r="A9" s="33" t="s">
        <v>1029</v>
      </c>
      <c r="B9" s="52" t="s">
        <v>1041</v>
      </c>
      <c r="C9" s="53"/>
      <c r="D9" s="53"/>
      <c r="E9" s="54"/>
    </row>
    <row r="10" spans="1:7" ht="24" x14ac:dyDescent="0.25">
      <c r="A10" s="35" t="s">
        <v>19</v>
      </c>
      <c r="B10" s="39" t="s">
        <v>1038</v>
      </c>
      <c r="C10" s="39" t="s">
        <v>1032</v>
      </c>
      <c r="D10" s="39" t="s">
        <v>6</v>
      </c>
      <c r="E10" s="39" t="s">
        <v>1039</v>
      </c>
    </row>
    <row r="11" spans="1:7" x14ac:dyDescent="0.25">
      <c r="A11" s="35" t="s">
        <v>1034</v>
      </c>
      <c r="B11" s="40">
        <v>3840654480</v>
      </c>
      <c r="C11" s="41">
        <v>13599066</v>
      </c>
      <c r="D11" s="40">
        <v>357805618</v>
      </c>
      <c r="E11" s="40">
        <f>+B11+C11+D11</f>
        <v>4212059164</v>
      </c>
    </row>
    <row r="12" spans="1:7" x14ac:dyDescent="0.25">
      <c r="A12" s="37" t="s">
        <v>1035</v>
      </c>
      <c r="B12" s="41">
        <v>181950509</v>
      </c>
      <c r="C12" s="41">
        <v>643743</v>
      </c>
      <c r="D12" s="40">
        <v>16241432</v>
      </c>
      <c r="E12" s="40">
        <f>+B12+C12+D12</f>
        <v>198835684</v>
      </c>
    </row>
    <row r="13" spans="1:7" x14ac:dyDescent="0.25">
      <c r="B13" s="42">
        <f>SUM(B11:B12)</f>
        <v>4022604989</v>
      </c>
      <c r="C13" s="42">
        <f t="shared" ref="C13" si="1">SUM(C11:C12)</f>
        <v>14242809</v>
      </c>
      <c r="D13" s="42">
        <f>SUM(D11:D12)</f>
        <v>374047050</v>
      </c>
      <c r="E13" s="42">
        <f>SUM(E11:E12)</f>
        <v>4410894848</v>
      </c>
    </row>
  </sheetData>
  <mergeCells count="2">
    <mergeCell ref="A2:G2"/>
    <mergeCell ref="B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10EE2-5AF9-4EF4-9E01-19D4C09EAC72}">
  <dimension ref="A1:K1025"/>
  <sheetViews>
    <sheetView tabSelected="1" topLeftCell="F1015" workbookViewId="0">
      <selection activeCell="J1025" sqref="J1025"/>
    </sheetView>
  </sheetViews>
  <sheetFormatPr baseColWidth="10" defaultRowHeight="15" x14ac:dyDescent="0.25"/>
  <cols>
    <col min="1" max="1" width="11.42578125" style="18" customWidth="1"/>
    <col min="2" max="2" width="31.28515625" style="25" customWidth="1"/>
    <col min="3" max="3" width="25.28515625" style="18" customWidth="1"/>
    <col min="4" max="4" width="27.7109375" style="18" customWidth="1"/>
    <col min="5" max="5" width="21.42578125" style="18" customWidth="1"/>
    <col min="6" max="6" width="16" style="18" customWidth="1"/>
    <col min="7" max="7" width="17.5703125" style="18" customWidth="1"/>
    <col min="8" max="9" width="11.42578125" style="18" customWidth="1"/>
    <col min="10" max="11" width="14.140625" style="18" bestFit="1" customWidth="1"/>
    <col min="12" max="236" width="11.5703125" style="19"/>
    <col min="237" max="237" width="11.42578125" style="19" customWidth="1"/>
    <col min="238" max="238" width="28.85546875" style="19" customWidth="1"/>
    <col min="239" max="245" width="11.42578125" style="19" customWidth="1"/>
    <col min="246" max="247" width="14.140625" style="19" bestFit="1" customWidth="1"/>
    <col min="248" max="256" width="11.42578125" style="19" customWidth="1"/>
    <col min="257" max="257" width="14.42578125" style="19" bestFit="1" customWidth="1"/>
    <col min="258" max="258" width="17.85546875" style="19" customWidth="1"/>
    <col min="259" max="260" width="11.42578125" style="19" customWidth="1"/>
    <col min="261" max="261" width="13.5703125" style="19" customWidth="1"/>
    <col min="262" max="265" width="11.42578125" style="19" customWidth="1"/>
    <col min="266" max="492" width="11.5703125" style="19"/>
    <col min="493" max="493" width="11.42578125" style="19" customWidth="1"/>
    <col min="494" max="494" width="28.85546875" style="19" customWidth="1"/>
    <col min="495" max="501" width="11.42578125" style="19" customWidth="1"/>
    <col min="502" max="503" width="14.140625" style="19" bestFit="1" customWidth="1"/>
    <col min="504" max="512" width="11.42578125" style="19" customWidth="1"/>
    <col min="513" max="513" width="14.42578125" style="19" bestFit="1" customWidth="1"/>
    <col min="514" max="514" width="17.85546875" style="19" customWidth="1"/>
    <col min="515" max="516" width="11.42578125" style="19" customWidth="1"/>
    <col min="517" max="517" width="13.5703125" style="19" customWidth="1"/>
    <col min="518" max="521" width="11.42578125" style="19" customWidth="1"/>
    <col min="522" max="748" width="11.5703125" style="19"/>
    <col min="749" max="749" width="11.42578125" style="19" customWidth="1"/>
    <col min="750" max="750" width="28.85546875" style="19" customWidth="1"/>
    <col min="751" max="757" width="11.42578125" style="19" customWidth="1"/>
    <col min="758" max="759" width="14.140625" style="19" bestFit="1" customWidth="1"/>
    <col min="760" max="768" width="11.42578125" style="19" customWidth="1"/>
    <col min="769" max="769" width="14.42578125" style="19" bestFit="1" customWidth="1"/>
    <col min="770" max="770" width="17.85546875" style="19" customWidth="1"/>
    <col min="771" max="772" width="11.42578125" style="19" customWidth="1"/>
    <col min="773" max="773" width="13.5703125" style="19" customWidth="1"/>
    <col min="774" max="777" width="11.42578125" style="19" customWidth="1"/>
    <col min="778" max="1004" width="11.5703125" style="19"/>
    <col min="1005" max="1005" width="11.42578125" style="19" customWidth="1"/>
    <col min="1006" max="1006" width="28.85546875" style="19" customWidth="1"/>
    <col min="1007" max="1013" width="11.42578125" style="19" customWidth="1"/>
    <col min="1014" max="1015" width="14.140625" style="19" bestFit="1" customWidth="1"/>
    <col min="1016" max="1024" width="11.42578125" style="19" customWidth="1"/>
    <col min="1025" max="1025" width="14.42578125" style="19" bestFit="1" customWidth="1"/>
    <col min="1026" max="1026" width="17.85546875" style="19" customWidth="1"/>
    <col min="1027" max="1028" width="11.42578125" style="19" customWidth="1"/>
    <col min="1029" max="1029" width="13.5703125" style="19" customWidth="1"/>
    <col min="1030" max="1033" width="11.42578125" style="19" customWidth="1"/>
    <col min="1034" max="1260" width="11.5703125" style="19"/>
    <col min="1261" max="1261" width="11.42578125" style="19" customWidth="1"/>
    <col min="1262" max="1262" width="28.85546875" style="19" customWidth="1"/>
    <col min="1263" max="1269" width="11.42578125" style="19" customWidth="1"/>
    <col min="1270" max="1271" width="14.140625" style="19" bestFit="1" customWidth="1"/>
    <col min="1272" max="1280" width="11.42578125" style="19" customWidth="1"/>
    <col min="1281" max="1281" width="14.42578125" style="19" bestFit="1" customWidth="1"/>
    <col min="1282" max="1282" width="17.85546875" style="19" customWidth="1"/>
    <col min="1283" max="1284" width="11.42578125" style="19" customWidth="1"/>
    <col min="1285" max="1285" width="13.5703125" style="19" customWidth="1"/>
    <col min="1286" max="1289" width="11.42578125" style="19" customWidth="1"/>
    <col min="1290" max="1516" width="11.5703125" style="19"/>
    <col min="1517" max="1517" width="11.42578125" style="19" customWidth="1"/>
    <col min="1518" max="1518" width="28.85546875" style="19" customWidth="1"/>
    <col min="1519" max="1525" width="11.42578125" style="19" customWidth="1"/>
    <col min="1526" max="1527" width="14.140625" style="19" bestFit="1" customWidth="1"/>
    <col min="1528" max="1536" width="11.42578125" style="19" customWidth="1"/>
    <col min="1537" max="1537" width="14.42578125" style="19" bestFit="1" customWidth="1"/>
    <col min="1538" max="1538" width="17.85546875" style="19" customWidth="1"/>
    <col min="1539" max="1540" width="11.42578125" style="19" customWidth="1"/>
    <col min="1541" max="1541" width="13.5703125" style="19" customWidth="1"/>
    <col min="1542" max="1545" width="11.42578125" style="19" customWidth="1"/>
    <col min="1546" max="1772" width="11.5703125" style="19"/>
    <col min="1773" max="1773" width="11.42578125" style="19" customWidth="1"/>
    <col min="1774" max="1774" width="28.85546875" style="19" customWidth="1"/>
    <col min="1775" max="1781" width="11.42578125" style="19" customWidth="1"/>
    <col min="1782" max="1783" width="14.140625" style="19" bestFit="1" customWidth="1"/>
    <col min="1784" max="1792" width="11.42578125" style="19" customWidth="1"/>
    <col min="1793" max="1793" width="14.42578125" style="19" bestFit="1" customWidth="1"/>
    <col min="1794" max="1794" width="17.85546875" style="19" customWidth="1"/>
    <col min="1795" max="1796" width="11.42578125" style="19" customWidth="1"/>
    <col min="1797" max="1797" width="13.5703125" style="19" customWidth="1"/>
    <col min="1798" max="1801" width="11.42578125" style="19" customWidth="1"/>
    <col min="1802" max="2028" width="11.5703125" style="19"/>
    <col min="2029" max="2029" width="11.42578125" style="19" customWidth="1"/>
    <col min="2030" max="2030" width="28.85546875" style="19" customWidth="1"/>
    <col min="2031" max="2037" width="11.42578125" style="19" customWidth="1"/>
    <col min="2038" max="2039" width="14.140625" style="19" bestFit="1" customWidth="1"/>
    <col min="2040" max="2048" width="11.42578125" style="19" customWidth="1"/>
    <col min="2049" max="2049" width="14.42578125" style="19" bestFit="1" customWidth="1"/>
    <col min="2050" max="2050" width="17.85546875" style="19" customWidth="1"/>
    <col min="2051" max="2052" width="11.42578125" style="19" customWidth="1"/>
    <col min="2053" max="2053" width="13.5703125" style="19" customWidth="1"/>
    <col min="2054" max="2057" width="11.42578125" style="19" customWidth="1"/>
    <col min="2058" max="2284" width="11.5703125" style="19"/>
    <col min="2285" max="2285" width="11.42578125" style="19" customWidth="1"/>
    <col min="2286" max="2286" width="28.85546875" style="19" customWidth="1"/>
    <col min="2287" max="2293" width="11.42578125" style="19" customWidth="1"/>
    <col min="2294" max="2295" width="14.140625" style="19" bestFit="1" customWidth="1"/>
    <col min="2296" max="2304" width="11.42578125" style="19" customWidth="1"/>
    <col min="2305" max="2305" width="14.42578125" style="19" bestFit="1" customWidth="1"/>
    <col min="2306" max="2306" width="17.85546875" style="19" customWidth="1"/>
    <col min="2307" max="2308" width="11.42578125" style="19" customWidth="1"/>
    <col min="2309" max="2309" width="13.5703125" style="19" customWidth="1"/>
    <col min="2310" max="2313" width="11.42578125" style="19" customWidth="1"/>
    <col min="2314" max="2540" width="11.5703125" style="19"/>
    <col min="2541" max="2541" width="11.42578125" style="19" customWidth="1"/>
    <col min="2542" max="2542" width="28.85546875" style="19" customWidth="1"/>
    <col min="2543" max="2549" width="11.42578125" style="19" customWidth="1"/>
    <col min="2550" max="2551" width="14.140625" style="19" bestFit="1" customWidth="1"/>
    <col min="2552" max="2560" width="11.42578125" style="19" customWidth="1"/>
    <col min="2561" max="2561" width="14.42578125" style="19" bestFit="1" customWidth="1"/>
    <col min="2562" max="2562" width="17.85546875" style="19" customWidth="1"/>
    <col min="2563" max="2564" width="11.42578125" style="19" customWidth="1"/>
    <col min="2565" max="2565" width="13.5703125" style="19" customWidth="1"/>
    <col min="2566" max="2569" width="11.42578125" style="19" customWidth="1"/>
    <col min="2570" max="2796" width="11.5703125" style="19"/>
    <col min="2797" max="2797" width="11.42578125" style="19" customWidth="1"/>
    <col min="2798" max="2798" width="28.85546875" style="19" customWidth="1"/>
    <col min="2799" max="2805" width="11.42578125" style="19" customWidth="1"/>
    <col min="2806" max="2807" width="14.140625" style="19" bestFit="1" customWidth="1"/>
    <col min="2808" max="2816" width="11.42578125" style="19" customWidth="1"/>
    <col min="2817" max="2817" width="14.42578125" style="19" bestFit="1" customWidth="1"/>
    <col min="2818" max="2818" width="17.85546875" style="19" customWidth="1"/>
    <col min="2819" max="2820" width="11.42578125" style="19" customWidth="1"/>
    <col min="2821" max="2821" width="13.5703125" style="19" customWidth="1"/>
    <col min="2822" max="2825" width="11.42578125" style="19" customWidth="1"/>
    <col min="2826" max="3052" width="11.5703125" style="19"/>
    <col min="3053" max="3053" width="11.42578125" style="19" customWidth="1"/>
    <col min="3054" max="3054" width="28.85546875" style="19" customWidth="1"/>
    <col min="3055" max="3061" width="11.42578125" style="19" customWidth="1"/>
    <col min="3062" max="3063" width="14.140625" style="19" bestFit="1" customWidth="1"/>
    <col min="3064" max="3072" width="11.42578125" style="19" customWidth="1"/>
    <col min="3073" max="3073" width="14.42578125" style="19" bestFit="1" customWidth="1"/>
    <col min="3074" max="3074" width="17.85546875" style="19" customWidth="1"/>
    <col min="3075" max="3076" width="11.42578125" style="19" customWidth="1"/>
    <col min="3077" max="3077" width="13.5703125" style="19" customWidth="1"/>
    <col min="3078" max="3081" width="11.42578125" style="19" customWidth="1"/>
    <col min="3082" max="3308" width="11.5703125" style="19"/>
    <col min="3309" max="3309" width="11.42578125" style="19" customWidth="1"/>
    <col min="3310" max="3310" width="28.85546875" style="19" customWidth="1"/>
    <col min="3311" max="3317" width="11.42578125" style="19" customWidth="1"/>
    <col min="3318" max="3319" width="14.140625" style="19" bestFit="1" customWidth="1"/>
    <col min="3320" max="3328" width="11.42578125" style="19" customWidth="1"/>
    <col min="3329" max="3329" width="14.42578125" style="19" bestFit="1" customWidth="1"/>
    <col min="3330" max="3330" width="17.85546875" style="19" customWidth="1"/>
    <col min="3331" max="3332" width="11.42578125" style="19" customWidth="1"/>
    <col min="3333" max="3333" width="13.5703125" style="19" customWidth="1"/>
    <col min="3334" max="3337" width="11.42578125" style="19" customWidth="1"/>
    <col min="3338" max="3564" width="11.5703125" style="19"/>
    <col min="3565" max="3565" width="11.42578125" style="19" customWidth="1"/>
    <col min="3566" max="3566" width="28.85546875" style="19" customWidth="1"/>
    <col min="3567" max="3573" width="11.42578125" style="19" customWidth="1"/>
    <col min="3574" max="3575" width="14.140625" style="19" bestFit="1" customWidth="1"/>
    <col min="3576" max="3584" width="11.42578125" style="19" customWidth="1"/>
    <col min="3585" max="3585" width="14.42578125" style="19" bestFit="1" customWidth="1"/>
    <col min="3586" max="3586" width="17.85546875" style="19" customWidth="1"/>
    <col min="3587" max="3588" width="11.42578125" style="19" customWidth="1"/>
    <col min="3589" max="3589" width="13.5703125" style="19" customWidth="1"/>
    <col min="3590" max="3593" width="11.42578125" style="19" customWidth="1"/>
    <col min="3594" max="3820" width="11.5703125" style="19"/>
    <col min="3821" max="3821" width="11.42578125" style="19" customWidth="1"/>
    <col min="3822" max="3822" width="28.85546875" style="19" customWidth="1"/>
    <col min="3823" max="3829" width="11.42578125" style="19" customWidth="1"/>
    <col min="3830" max="3831" width="14.140625" style="19" bestFit="1" customWidth="1"/>
    <col min="3832" max="3840" width="11.42578125" style="19" customWidth="1"/>
    <col min="3841" max="3841" width="14.42578125" style="19" bestFit="1" customWidth="1"/>
    <col min="3842" max="3842" width="17.85546875" style="19" customWidth="1"/>
    <col min="3843" max="3844" width="11.42578125" style="19" customWidth="1"/>
    <col min="3845" max="3845" width="13.5703125" style="19" customWidth="1"/>
    <col min="3846" max="3849" width="11.42578125" style="19" customWidth="1"/>
    <col min="3850" max="4076" width="11.5703125" style="19"/>
    <col min="4077" max="4077" width="11.42578125" style="19" customWidth="1"/>
    <col min="4078" max="4078" width="28.85546875" style="19" customWidth="1"/>
    <col min="4079" max="4085" width="11.42578125" style="19" customWidth="1"/>
    <col min="4086" max="4087" width="14.140625" style="19" bestFit="1" customWidth="1"/>
    <col min="4088" max="4096" width="11.42578125" style="19" customWidth="1"/>
    <col min="4097" max="4097" width="14.42578125" style="19" bestFit="1" customWidth="1"/>
    <col min="4098" max="4098" width="17.85546875" style="19" customWidth="1"/>
    <col min="4099" max="4100" width="11.42578125" style="19" customWidth="1"/>
    <col min="4101" max="4101" width="13.5703125" style="19" customWidth="1"/>
    <col min="4102" max="4105" width="11.42578125" style="19" customWidth="1"/>
    <col min="4106" max="4332" width="11.5703125" style="19"/>
    <col min="4333" max="4333" width="11.42578125" style="19" customWidth="1"/>
    <col min="4334" max="4334" width="28.85546875" style="19" customWidth="1"/>
    <col min="4335" max="4341" width="11.42578125" style="19" customWidth="1"/>
    <col min="4342" max="4343" width="14.140625" style="19" bestFit="1" customWidth="1"/>
    <col min="4344" max="4352" width="11.42578125" style="19" customWidth="1"/>
    <col min="4353" max="4353" width="14.42578125" style="19" bestFit="1" customWidth="1"/>
    <col min="4354" max="4354" width="17.85546875" style="19" customWidth="1"/>
    <col min="4355" max="4356" width="11.42578125" style="19" customWidth="1"/>
    <col min="4357" max="4357" width="13.5703125" style="19" customWidth="1"/>
    <col min="4358" max="4361" width="11.42578125" style="19" customWidth="1"/>
    <col min="4362" max="4588" width="11.5703125" style="19"/>
    <col min="4589" max="4589" width="11.42578125" style="19" customWidth="1"/>
    <col min="4590" max="4590" width="28.85546875" style="19" customWidth="1"/>
    <col min="4591" max="4597" width="11.42578125" style="19" customWidth="1"/>
    <col min="4598" max="4599" width="14.140625" style="19" bestFit="1" customWidth="1"/>
    <col min="4600" max="4608" width="11.42578125" style="19" customWidth="1"/>
    <col min="4609" max="4609" width="14.42578125" style="19" bestFit="1" customWidth="1"/>
    <col min="4610" max="4610" width="17.85546875" style="19" customWidth="1"/>
    <col min="4611" max="4612" width="11.42578125" style="19" customWidth="1"/>
    <col min="4613" max="4613" width="13.5703125" style="19" customWidth="1"/>
    <col min="4614" max="4617" width="11.42578125" style="19" customWidth="1"/>
    <col min="4618" max="4844" width="11.5703125" style="19"/>
    <col min="4845" max="4845" width="11.42578125" style="19" customWidth="1"/>
    <col min="4846" max="4846" width="28.85546875" style="19" customWidth="1"/>
    <col min="4847" max="4853" width="11.42578125" style="19" customWidth="1"/>
    <col min="4854" max="4855" width="14.140625" style="19" bestFit="1" customWidth="1"/>
    <col min="4856" max="4864" width="11.42578125" style="19" customWidth="1"/>
    <col min="4865" max="4865" width="14.42578125" style="19" bestFit="1" customWidth="1"/>
    <col min="4866" max="4866" width="17.85546875" style="19" customWidth="1"/>
    <col min="4867" max="4868" width="11.42578125" style="19" customWidth="1"/>
    <col min="4869" max="4869" width="13.5703125" style="19" customWidth="1"/>
    <col min="4870" max="4873" width="11.42578125" style="19" customWidth="1"/>
    <col min="4874" max="5100" width="11.5703125" style="19"/>
    <col min="5101" max="5101" width="11.42578125" style="19" customWidth="1"/>
    <col min="5102" max="5102" width="28.85546875" style="19" customWidth="1"/>
    <col min="5103" max="5109" width="11.42578125" style="19" customWidth="1"/>
    <col min="5110" max="5111" width="14.140625" style="19" bestFit="1" customWidth="1"/>
    <col min="5112" max="5120" width="11.42578125" style="19" customWidth="1"/>
    <col min="5121" max="5121" width="14.42578125" style="19" bestFit="1" customWidth="1"/>
    <col min="5122" max="5122" width="17.85546875" style="19" customWidth="1"/>
    <col min="5123" max="5124" width="11.42578125" style="19" customWidth="1"/>
    <col min="5125" max="5125" width="13.5703125" style="19" customWidth="1"/>
    <col min="5126" max="5129" width="11.42578125" style="19" customWidth="1"/>
    <col min="5130" max="5356" width="11.5703125" style="19"/>
    <col min="5357" max="5357" width="11.42578125" style="19" customWidth="1"/>
    <col min="5358" max="5358" width="28.85546875" style="19" customWidth="1"/>
    <col min="5359" max="5365" width="11.42578125" style="19" customWidth="1"/>
    <col min="5366" max="5367" width="14.140625" style="19" bestFit="1" customWidth="1"/>
    <col min="5368" max="5376" width="11.42578125" style="19" customWidth="1"/>
    <col min="5377" max="5377" width="14.42578125" style="19" bestFit="1" customWidth="1"/>
    <col min="5378" max="5378" width="17.85546875" style="19" customWidth="1"/>
    <col min="5379" max="5380" width="11.42578125" style="19" customWidth="1"/>
    <col min="5381" max="5381" width="13.5703125" style="19" customWidth="1"/>
    <col min="5382" max="5385" width="11.42578125" style="19" customWidth="1"/>
    <col min="5386" max="5612" width="11.5703125" style="19"/>
    <col min="5613" max="5613" width="11.42578125" style="19" customWidth="1"/>
    <col min="5614" max="5614" width="28.85546875" style="19" customWidth="1"/>
    <col min="5615" max="5621" width="11.42578125" style="19" customWidth="1"/>
    <col min="5622" max="5623" width="14.140625" style="19" bestFit="1" customWidth="1"/>
    <col min="5624" max="5632" width="11.42578125" style="19" customWidth="1"/>
    <col min="5633" max="5633" width="14.42578125" style="19" bestFit="1" customWidth="1"/>
    <col min="5634" max="5634" width="17.85546875" style="19" customWidth="1"/>
    <col min="5635" max="5636" width="11.42578125" style="19" customWidth="1"/>
    <col min="5637" max="5637" width="13.5703125" style="19" customWidth="1"/>
    <col min="5638" max="5641" width="11.42578125" style="19" customWidth="1"/>
    <col min="5642" max="5868" width="11.5703125" style="19"/>
    <col min="5869" max="5869" width="11.42578125" style="19" customWidth="1"/>
    <col min="5870" max="5870" width="28.85546875" style="19" customWidth="1"/>
    <col min="5871" max="5877" width="11.42578125" style="19" customWidth="1"/>
    <col min="5878" max="5879" width="14.140625" style="19" bestFit="1" customWidth="1"/>
    <col min="5880" max="5888" width="11.42578125" style="19" customWidth="1"/>
    <col min="5889" max="5889" width="14.42578125" style="19" bestFit="1" customWidth="1"/>
    <col min="5890" max="5890" width="17.85546875" style="19" customWidth="1"/>
    <col min="5891" max="5892" width="11.42578125" style="19" customWidth="1"/>
    <col min="5893" max="5893" width="13.5703125" style="19" customWidth="1"/>
    <col min="5894" max="5897" width="11.42578125" style="19" customWidth="1"/>
    <col min="5898" max="6124" width="11.5703125" style="19"/>
    <col min="6125" max="6125" width="11.42578125" style="19" customWidth="1"/>
    <col min="6126" max="6126" width="28.85546875" style="19" customWidth="1"/>
    <col min="6127" max="6133" width="11.42578125" style="19" customWidth="1"/>
    <col min="6134" max="6135" width="14.140625" style="19" bestFit="1" customWidth="1"/>
    <col min="6136" max="6144" width="11.42578125" style="19" customWidth="1"/>
    <col min="6145" max="6145" width="14.42578125" style="19" bestFit="1" customWidth="1"/>
    <col min="6146" max="6146" width="17.85546875" style="19" customWidth="1"/>
    <col min="6147" max="6148" width="11.42578125" style="19" customWidth="1"/>
    <col min="6149" max="6149" width="13.5703125" style="19" customWidth="1"/>
    <col min="6150" max="6153" width="11.42578125" style="19" customWidth="1"/>
    <col min="6154" max="6380" width="11.5703125" style="19"/>
    <col min="6381" max="6381" width="11.42578125" style="19" customWidth="1"/>
    <col min="6382" max="6382" width="28.85546875" style="19" customWidth="1"/>
    <col min="6383" max="6389" width="11.42578125" style="19" customWidth="1"/>
    <col min="6390" max="6391" width="14.140625" style="19" bestFit="1" customWidth="1"/>
    <col min="6392" max="6400" width="11.42578125" style="19" customWidth="1"/>
    <col min="6401" max="6401" width="14.42578125" style="19" bestFit="1" customWidth="1"/>
    <col min="6402" max="6402" width="17.85546875" style="19" customWidth="1"/>
    <col min="6403" max="6404" width="11.42578125" style="19" customWidth="1"/>
    <col min="6405" max="6405" width="13.5703125" style="19" customWidth="1"/>
    <col min="6406" max="6409" width="11.42578125" style="19" customWidth="1"/>
    <col min="6410" max="6636" width="11.5703125" style="19"/>
    <col min="6637" max="6637" width="11.42578125" style="19" customWidth="1"/>
    <col min="6638" max="6638" width="28.85546875" style="19" customWidth="1"/>
    <col min="6639" max="6645" width="11.42578125" style="19" customWidth="1"/>
    <col min="6646" max="6647" width="14.140625" style="19" bestFit="1" customWidth="1"/>
    <col min="6648" max="6656" width="11.42578125" style="19" customWidth="1"/>
    <col min="6657" max="6657" width="14.42578125" style="19" bestFit="1" customWidth="1"/>
    <col min="6658" max="6658" width="17.85546875" style="19" customWidth="1"/>
    <col min="6659" max="6660" width="11.42578125" style="19" customWidth="1"/>
    <col min="6661" max="6661" width="13.5703125" style="19" customWidth="1"/>
    <col min="6662" max="6665" width="11.42578125" style="19" customWidth="1"/>
    <col min="6666" max="6892" width="11.5703125" style="19"/>
    <col min="6893" max="6893" width="11.42578125" style="19" customWidth="1"/>
    <col min="6894" max="6894" width="28.85546875" style="19" customWidth="1"/>
    <col min="6895" max="6901" width="11.42578125" style="19" customWidth="1"/>
    <col min="6902" max="6903" width="14.140625" style="19" bestFit="1" customWidth="1"/>
    <col min="6904" max="6912" width="11.42578125" style="19" customWidth="1"/>
    <col min="6913" max="6913" width="14.42578125" style="19" bestFit="1" customWidth="1"/>
    <col min="6914" max="6914" width="17.85546875" style="19" customWidth="1"/>
    <col min="6915" max="6916" width="11.42578125" style="19" customWidth="1"/>
    <col min="6917" max="6917" width="13.5703125" style="19" customWidth="1"/>
    <col min="6918" max="6921" width="11.42578125" style="19" customWidth="1"/>
    <col min="6922" max="7148" width="11.5703125" style="19"/>
    <col min="7149" max="7149" width="11.42578125" style="19" customWidth="1"/>
    <col min="7150" max="7150" width="28.85546875" style="19" customWidth="1"/>
    <col min="7151" max="7157" width="11.42578125" style="19" customWidth="1"/>
    <col min="7158" max="7159" width="14.140625" style="19" bestFit="1" customWidth="1"/>
    <col min="7160" max="7168" width="11.42578125" style="19" customWidth="1"/>
    <col min="7169" max="7169" width="14.42578125" style="19" bestFit="1" customWidth="1"/>
    <col min="7170" max="7170" width="17.85546875" style="19" customWidth="1"/>
    <col min="7171" max="7172" width="11.42578125" style="19" customWidth="1"/>
    <col min="7173" max="7173" width="13.5703125" style="19" customWidth="1"/>
    <col min="7174" max="7177" width="11.42578125" style="19" customWidth="1"/>
    <col min="7178" max="7404" width="11.5703125" style="19"/>
    <col min="7405" max="7405" width="11.42578125" style="19" customWidth="1"/>
    <col min="7406" max="7406" width="28.85546875" style="19" customWidth="1"/>
    <col min="7407" max="7413" width="11.42578125" style="19" customWidth="1"/>
    <col min="7414" max="7415" width="14.140625" style="19" bestFit="1" customWidth="1"/>
    <col min="7416" max="7424" width="11.42578125" style="19" customWidth="1"/>
    <col min="7425" max="7425" width="14.42578125" style="19" bestFit="1" customWidth="1"/>
    <col min="7426" max="7426" width="17.85546875" style="19" customWidth="1"/>
    <col min="7427" max="7428" width="11.42578125" style="19" customWidth="1"/>
    <col min="7429" max="7429" width="13.5703125" style="19" customWidth="1"/>
    <col min="7430" max="7433" width="11.42578125" style="19" customWidth="1"/>
    <col min="7434" max="7660" width="11.5703125" style="19"/>
    <col min="7661" max="7661" width="11.42578125" style="19" customWidth="1"/>
    <col min="7662" max="7662" width="28.85546875" style="19" customWidth="1"/>
    <col min="7663" max="7669" width="11.42578125" style="19" customWidth="1"/>
    <col min="7670" max="7671" width="14.140625" style="19" bestFit="1" customWidth="1"/>
    <col min="7672" max="7680" width="11.42578125" style="19" customWidth="1"/>
    <col min="7681" max="7681" width="14.42578125" style="19" bestFit="1" customWidth="1"/>
    <col min="7682" max="7682" width="17.85546875" style="19" customWidth="1"/>
    <col min="7683" max="7684" width="11.42578125" style="19" customWidth="1"/>
    <col min="7685" max="7685" width="13.5703125" style="19" customWidth="1"/>
    <col min="7686" max="7689" width="11.42578125" style="19" customWidth="1"/>
    <col min="7690" max="7916" width="11.5703125" style="19"/>
    <col min="7917" max="7917" width="11.42578125" style="19" customWidth="1"/>
    <col min="7918" max="7918" width="28.85546875" style="19" customWidth="1"/>
    <col min="7919" max="7925" width="11.42578125" style="19" customWidth="1"/>
    <col min="7926" max="7927" width="14.140625" style="19" bestFit="1" customWidth="1"/>
    <col min="7928" max="7936" width="11.42578125" style="19" customWidth="1"/>
    <col min="7937" max="7937" width="14.42578125" style="19" bestFit="1" customWidth="1"/>
    <col min="7938" max="7938" width="17.85546875" style="19" customWidth="1"/>
    <col min="7939" max="7940" width="11.42578125" style="19" customWidth="1"/>
    <col min="7941" max="7941" width="13.5703125" style="19" customWidth="1"/>
    <col min="7942" max="7945" width="11.42578125" style="19" customWidth="1"/>
    <col min="7946" max="8172" width="11.5703125" style="19"/>
    <col min="8173" max="8173" width="11.42578125" style="19" customWidth="1"/>
    <col min="8174" max="8174" width="28.85546875" style="19" customWidth="1"/>
    <col min="8175" max="8181" width="11.42578125" style="19" customWidth="1"/>
    <col min="8182" max="8183" width="14.140625" style="19" bestFit="1" customWidth="1"/>
    <col min="8184" max="8192" width="11.42578125" style="19" customWidth="1"/>
    <col min="8193" max="8193" width="14.42578125" style="19" bestFit="1" customWidth="1"/>
    <col min="8194" max="8194" width="17.85546875" style="19" customWidth="1"/>
    <col min="8195" max="8196" width="11.42578125" style="19" customWidth="1"/>
    <col min="8197" max="8197" width="13.5703125" style="19" customWidth="1"/>
    <col min="8198" max="8201" width="11.42578125" style="19" customWidth="1"/>
    <col min="8202" max="8428" width="11.5703125" style="19"/>
    <col min="8429" max="8429" width="11.42578125" style="19" customWidth="1"/>
    <col min="8430" max="8430" width="28.85546875" style="19" customWidth="1"/>
    <col min="8431" max="8437" width="11.42578125" style="19" customWidth="1"/>
    <col min="8438" max="8439" width="14.140625" style="19" bestFit="1" customWidth="1"/>
    <col min="8440" max="8448" width="11.42578125" style="19" customWidth="1"/>
    <col min="8449" max="8449" width="14.42578125" style="19" bestFit="1" customWidth="1"/>
    <col min="8450" max="8450" width="17.85546875" style="19" customWidth="1"/>
    <col min="8451" max="8452" width="11.42578125" style="19" customWidth="1"/>
    <col min="8453" max="8453" width="13.5703125" style="19" customWidth="1"/>
    <col min="8454" max="8457" width="11.42578125" style="19" customWidth="1"/>
    <col min="8458" max="8684" width="11.5703125" style="19"/>
    <col min="8685" max="8685" width="11.42578125" style="19" customWidth="1"/>
    <col min="8686" max="8686" width="28.85546875" style="19" customWidth="1"/>
    <col min="8687" max="8693" width="11.42578125" style="19" customWidth="1"/>
    <col min="8694" max="8695" width="14.140625" style="19" bestFit="1" customWidth="1"/>
    <col min="8696" max="8704" width="11.42578125" style="19" customWidth="1"/>
    <col min="8705" max="8705" width="14.42578125" style="19" bestFit="1" customWidth="1"/>
    <col min="8706" max="8706" width="17.85546875" style="19" customWidth="1"/>
    <col min="8707" max="8708" width="11.42578125" style="19" customWidth="1"/>
    <col min="8709" max="8709" width="13.5703125" style="19" customWidth="1"/>
    <col min="8710" max="8713" width="11.42578125" style="19" customWidth="1"/>
    <col min="8714" max="8940" width="11.5703125" style="19"/>
    <col min="8941" max="8941" width="11.42578125" style="19" customWidth="1"/>
    <col min="8942" max="8942" width="28.85546875" style="19" customWidth="1"/>
    <col min="8943" max="8949" width="11.42578125" style="19" customWidth="1"/>
    <col min="8950" max="8951" width="14.140625" style="19" bestFit="1" customWidth="1"/>
    <col min="8952" max="8960" width="11.42578125" style="19" customWidth="1"/>
    <col min="8961" max="8961" width="14.42578125" style="19" bestFit="1" customWidth="1"/>
    <col min="8962" max="8962" width="17.85546875" style="19" customWidth="1"/>
    <col min="8963" max="8964" width="11.42578125" style="19" customWidth="1"/>
    <col min="8965" max="8965" width="13.5703125" style="19" customWidth="1"/>
    <col min="8966" max="8969" width="11.42578125" style="19" customWidth="1"/>
    <col min="8970" max="9196" width="11.5703125" style="19"/>
    <col min="9197" max="9197" width="11.42578125" style="19" customWidth="1"/>
    <col min="9198" max="9198" width="28.85546875" style="19" customWidth="1"/>
    <col min="9199" max="9205" width="11.42578125" style="19" customWidth="1"/>
    <col min="9206" max="9207" width="14.140625" style="19" bestFit="1" customWidth="1"/>
    <col min="9208" max="9216" width="11.42578125" style="19" customWidth="1"/>
    <col min="9217" max="9217" width="14.42578125" style="19" bestFit="1" customWidth="1"/>
    <col min="9218" max="9218" width="17.85546875" style="19" customWidth="1"/>
    <col min="9219" max="9220" width="11.42578125" style="19" customWidth="1"/>
    <col min="9221" max="9221" width="13.5703125" style="19" customWidth="1"/>
    <col min="9222" max="9225" width="11.42578125" style="19" customWidth="1"/>
    <col min="9226" max="9452" width="11.5703125" style="19"/>
    <col min="9453" max="9453" width="11.42578125" style="19" customWidth="1"/>
    <col min="9454" max="9454" width="28.85546875" style="19" customWidth="1"/>
    <col min="9455" max="9461" width="11.42578125" style="19" customWidth="1"/>
    <col min="9462" max="9463" width="14.140625" style="19" bestFit="1" customWidth="1"/>
    <col min="9464" max="9472" width="11.42578125" style="19" customWidth="1"/>
    <col min="9473" max="9473" width="14.42578125" style="19" bestFit="1" customWidth="1"/>
    <col min="9474" max="9474" width="17.85546875" style="19" customWidth="1"/>
    <col min="9475" max="9476" width="11.42578125" style="19" customWidth="1"/>
    <col min="9477" max="9477" width="13.5703125" style="19" customWidth="1"/>
    <col min="9478" max="9481" width="11.42578125" style="19" customWidth="1"/>
    <col min="9482" max="9708" width="11.5703125" style="19"/>
    <col min="9709" max="9709" width="11.42578125" style="19" customWidth="1"/>
    <col min="9710" max="9710" width="28.85546875" style="19" customWidth="1"/>
    <col min="9711" max="9717" width="11.42578125" style="19" customWidth="1"/>
    <col min="9718" max="9719" width="14.140625" style="19" bestFit="1" customWidth="1"/>
    <col min="9720" max="9728" width="11.42578125" style="19" customWidth="1"/>
    <col min="9729" max="9729" width="14.42578125" style="19" bestFit="1" customWidth="1"/>
    <col min="9730" max="9730" width="17.85546875" style="19" customWidth="1"/>
    <col min="9731" max="9732" width="11.42578125" style="19" customWidth="1"/>
    <col min="9733" max="9733" width="13.5703125" style="19" customWidth="1"/>
    <col min="9734" max="9737" width="11.42578125" style="19" customWidth="1"/>
    <col min="9738" max="9964" width="11.5703125" style="19"/>
    <col min="9965" max="9965" width="11.42578125" style="19" customWidth="1"/>
    <col min="9966" max="9966" width="28.85546875" style="19" customWidth="1"/>
    <col min="9967" max="9973" width="11.42578125" style="19" customWidth="1"/>
    <col min="9974" max="9975" width="14.140625" style="19" bestFit="1" customWidth="1"/>
    <col min="9976" max="9984" width="11.42578125" style="19" customWidth="1"/>
    <col min="9985" max="9985" width="14.42578125" style="19" bestFit="1" customWidth="1"/>
    <col min="9986" max="9986" width="17.85546875" style="19" customWidth="1"/>
    <col min="9987" max="9988" width="11.42578125" style="19" customWidth="1"/>
    <col min="9989" max="9989" width="13.5703125" style="19" customWidth="1"/>
    <col min="9990" max="9993" width="11.42578125" style="19" customWidth="1"/>
    <col min="9994" max="10220" width="11.5703125" style="19"/>
    <col min="10221" max="10221" width="11.42578125" style="19" customWidth="1"/>
    <col min="10222" max="10222" width="28.85546875" style="19" customWidth="1"/>
    <col min="10223" max="10229" width="11.42578125" style="19" customWidth="1"/>
    <col min="10230" max="10231" width="14.140625" style="19" bestFit="1" customWidth="1"/>
    <col min="10232" max="10240" width="11.42578125" style="19" customWidth="1"/>
    <col min="10241" max="10241" width="14.42578125" style="19" bestFit="1" customWidth="1"/>
    <col min="10242" max="10242" width="17.85546875" style="19" customWidth="1"/>
    <col min="10243" max="10244" width="11.42578125" style="19" customWidth="1"/>
    <col min="10245" max="10245" width="13.5703125" style="19" customWidth="1"/>
    <col min="10246" max="10249" width="11.42578125" style="19" customWidth="1"/>
    <col min="10250" max="10476" width="11.5703125" style="19"/>
    <col min="10477" max="10477" width="11.42578125" style="19" customWidth="1"/>
    <col min="10478" max="10478" width="28.85546875" style="19" customWidth="1"/>
    <col min="10479" max="10485" width="11.42578125" style="19" customWidth="1"/>
    <col min="10486" max="10487" width="14.140625" style="19" bestFit="1" customWidth="1"/>
    <col min="10488" max="10496" width="11.42578125" style="19" customWidth="1"/>
    <col min="10497" max="10497" width="14.42578125" style="19" bestFit="1" customWidth="1"/>
    <col min="10498" max="10498" width="17.85546875" style="19" customWidth="1"/>
    <col min="10499" max="10500" width="11.42578125" style="19" customWidth="1"/>
    <col min="10501" max="10501" width="13.5703125" style="19" customWidth="1"/>
    <col min="10502" max="10505" width="11.42578125" style="19" customWidth="1"/>
    <col min="10506" max="10732" width="11.5703125" style="19"/>
    <col min="10733" max="10733" width="11.42578125" style="19" customWidth="1"/>
    <col min="10734" max="10734" width="28.85546875" style="19" customWidth="1"/>
    <col min="10735" max="10741" width="11.42578125" style="19" customWidth="1"/>
    <col min="10742" max="10743" width="14.140625" style="19" bestFit="1" customWidth="1"/>
    <col min="10744" max="10752" width="11.42578125" style="19" customWidth="1"/>
    <col min="10753" max="10753" width="14.42578125" style="19" bestFit="1" customWidth="1"/>
    <col min="10754" max="10754" width="17.85546875" style="19" customWidth="1"/>
    <col min="10755" max="10756" width="11.42578125" style="19" customWidth="1"/>
    <col min="10757" max="10757" width="13.5703125" style="19" customWidth="1"/>
    <col min="10758" max="10761" width="11.42578125" style="19" customWidth="1"/>
    <col min="10762" max="10988" width="11.5703125" style="19"/>
    <col min="10989" max="10989" width="11.42578125" style="19" customWidth="1"/>
    <col min="10990" max="10990" width="28.85546875" style="19" customWidth="1"/>
    <col min="10991" max="10997" width="11.42578125" style="19" customWidth="1"/>
    <col min="10998" max="10999" width="14.140625" style="19" bestFit="1" customWidth="1"/>
    <col min="11000" max="11008" width="11.42578125" style="19" customWidth="1"/>
    <col min="11009" max="11009" width="14.42578125" style="19" bestFit="1" customWidth="1"/>
    <col min="11010" max="11010" width="17.85546875" style="19" customWidth="1"/>
    <col min="11011" max="11012" width="11.42578125" style="19" customWidth="1"/>
    <col min="11013" max="11013" width="13.5703125" style="19" customWidth="1"/>
    <col min="11014" max="11017" width="11.42578125" style="19" customWidth="1"/>
    <col min="11018" max="11244" width="11.5703125" style="19"/>
    <col min="11245" max="11245" width="11.42578125" style="19" customWidth="1"/>
    <col min="11246" max="11246" width="28.85546875" style="19" customWidth="1"/>
    <col min="11247" max="11253" width="11.42578125" style="19" customWidth="1"/>
    <col min="11254" max="11255" width="14.140625" style="19" bestFit="1" customWidth="1"/>
    <col min="11256" max="11264" width="11.42578125" style="19" customWidth="1"/>
    <col min="11265" max="11265" width="14.42578125" style="19" bestFit="1" customWidth="1"/>
    <col min="11266" max="11266" width="17.85546875" style="19" customWidth="1"/>
    <col min="11267" max="11268" width="11.42578125" style="19" customWidth="1"/>
    <col min="11269" max="11269" width="13.5703125" style="19" customWidth="1"/>
    <col min="11270" max="11273" width="11.42578125" style="19" customWidth="1"/>
    <col min="11274" max="11500" width="11.5703125" style="19"/>
    <col min="11501" max="11501" width="11.42578125" style="19" customWidth="1"/>
    <col min="11502" max="11502" width="28.85546875" style="19" customWidth="1"/>
    <col min="11503" max="11509" width="11.42578125" style="19" customWidth="1"/>
    <col min="11510" max="11511" width="14.140625" style="19" bestFit="1" customWidth="1"/>
    <col min="11512" max="11520" width="11.42578125" style="19" customWidth="1"/>
    <col min="11521" max="11521" width="14.42578125" style="19" bestFit="1" customWidth="1"/>
    <col min="11522" max="11522" width="17.85546875" style="19" customWidth="1"/>
    <col min="11523" max="11524" width="11.42578125" style="19" customWidth="1"/>
    <col min="11525" max="11525" width="13.5703125" style="19" customWidth="1"/>
    <col min="11526" max="11529" width="11.42578125" style="19" customWidth="1"/>
    <col min="11530" max="11756" width="11.5703125" style="19"/>
    <col min="11757" max="11757" width="11.42578125" style="19" customWidth="1"/>
    <col min="11758" max="11758" width="28.85546875" style="19" customWidth="1"/>
    <col min="11759" max="11765" width="11.42578125" style="19" customWidth="1"/>
    <col min="11766" max="11767" width="14.140625" style="19" bestFit="1" customWidth="1"/>
    <col min="11768" max="11776" width="11.42578125" style="19" customWidth="1"/>
    <col min="11777" max="11777" width="14.42578125" style="19" bestFit="1" customWidth="1"/>
    <col min="11778" max="11778" width="17.85546875" style="19" customWidth="1"/>
    <col min="11779" max="11780" width="11.42578125" style="19" customWidth="1"/>
    <col min="11781" max="11781" width="13.5703125" style="19" customWidth="1"/>
    <col min="11782" max="11785" width="11.42578125" style="19" customWidth="1"/>
    <col min="11786" max="12012" width="11.5703125" style="19"/>
    <col min="12013" max="12013" width="11.42578125" style="19" customWidth="1"/>
    <col min="12014" max="12014" width="28.85546875" style="19" customWidth="1"/>
    <col min="12015" max="12021" width="11.42578125" style="19" customWidth="1"/>
    <col min="12022" max="12023" width="14.140625" style="19" bestFit="1" customWidth="1"/>
    <col min="12024" max="12032" width="11.42578125" style="19" customWidth="1"/>
    <col min="12033" max="12033" width="14.42578125" style="19" bestFit="1" customWidth="1"/>
    <col min="12034" max="12034" width="17.85546875" style="19" customWidth="1"/>
    <col min="12035" max="12036" width="11.42578125" style="19" customWidth="1"/>
    <col min="12037" max="12037" width="13.5703125" style="19" customWidth="1"/>
    <col min="12038" max="12041" width="11.42578125" style="19" customWidth="1"/>
    <col min="12042" max="12268" width="11.5703125" style="19"/>
    <col min="12269" max="12269" width="11.42578125" style="19" customWidth="1"/>
    <col min="12270" max="12270" width="28.85546875" style="19" customWidth="1"/>
    <col min="12271" max="12277" width="11.42578125" style="19" customWidth="1"/>
    <col min="12278" max="12279" width="14.140625" style="19" bestFit="1" customWidth="1"/>
    <col min="12280" max="12288" width="11.42578125" style="19" customWidth="1"/>
    <col min="12289" max="12289" width="14.42578125" style="19" bestFit="1" customWidth="1"/>
    <col min="12290" max="12290" width="17.85546875" style="19" customWidth="1"/>
    <col min="12291" max="12292" width="11.42578125" style="19" customWidth="1"/>
    <col min="12293" max="12293" width="13.5703125" style="19" customWidth="1"/>
    <col min="12294" max="12297" width="11.42578125" style="19" customWidth="1"/>
    <col min="12298" max="12524" width="11.5703125" style="19"/>
    <col min="12525" max="12525" width="11.42578125" style="19" customWidth="1"/>
    <col min="12526" max="12526" width="28.85546875" style="19" customWidth="1"/>
    <col min="12527" max="12533" width="11.42578125" style="19" customWidth="1"/>
    <col min="12534" max="12535" width="14.140625" style="19" bestFit="1" customWidth="1"/>
    <col min="12536" max="12544" width="11.42578125" style="19" customWidth="1"/>
    <col min="12545" max="12545" width="14.42578125" style="19" bestFit="1" customWidth="1"/>
    <col min="12546" max="12546" width="17.85546875" style="19" customWidth="1"/>
    <col min="12547" max="12548" width="11.42578125" style="19" customWidth="1"/>
    <col min="12549" max="12549" width="13.5703125" style="19" customWidth="1"/>
    <col min="12550" max="12553" width="11.42578125" style="19" customWidth="1"/>
    <col min="12554" max="12780" width="11.5703125" style="19"/>
    <col min="12781" max="12781" width="11.42578125" style="19" customWidth="1"/>
    <col min="12782" max="12782" width="28.85546875" style="19" customWidth="1"/>
    <col min="12783" max="12789" width="11.42578125" style="19" customWidth="1"/>
    <col min="12790" max="12791" width="14.140625" style="19" bestFit="1" customWidth="1"/>
    <col min="12792" max="12800" width="11.42578125" style="19" customWidth="1"/>
    <col min="12801" max="12801" width="14.42578125" style="19" bestFit="1" customWidth="1"/>
    <col min="12802" max="12802" width="17.85546875" style="19" customWidth="1"/>
    <col min="12803" max="12804" width="11.42578125" style="19" customWidth="1"/>
    <col min="12805" max="12805" width="13.5703125" style="19" customWidth="1"/>
    <col min="12806" max="12809" width="11.42578125" style="19" customWidth="1"/>
    <col min="12810" max="13036" width="11.5703125" style="19"/>
    <col min="13037" max="13037" width="11.42578125" style="19" customWidth="1"/>
    <col min="13038" max="13038" width="28.85546875" style="19" customWidth="1"/>
    <col min="13039" max="13045" width="11.42578125" style="19" customWidth="1"/>
    <col min="13046" max="13047" width="14.140625" style="19" bestFit="1" customWidth="1"/>
    <col min="13048" max="13056" width="11.42578125" style="19" customWidth="1"/>
    <col min="13057" max="13057" width="14.42578125" style="19" bestFit="1" customWidth="1"/>
    <col min="13058" max="13058" width="17.85546875" style="19" customWidth="1"/>
    <col min="13059" max="13060" width="11.42578125" style="19" customWidth="1"/>
    <col min="13061" max="13061" width="13.5703125" style="19" customWidth="1"/>
    <col min="13062" max="13065" width="11.42578125" style="19" customWidth="1"/>
    <col min="13066" max="13292" width="11.5703125" style="19"/>
    <col min="13293" max="13293" width="11.42578125" style="19" customWidth="1"/>
    <col min="13294" max="13294" width="28.85546875" style="19" customWidth="1"/>
    <col min="13295" max="13301" width="11.42578125" style="19" customWidth="1"/>
    <col min="13302" max="13303" width="14.140625" style="19" bestFit="1" customWidth="1"/>
    <col min="13304" max="13312" width="11.42578125" style="19" customWidth="1"/>
    <col min="13313" max="13313" width="14.42578125" style="19" bestFit="1" customWidth="1"/>
    <col min="13314" max="13314" width="17.85546875" style="19" customWidth="1"/>
    <col min="13315" max="13316" width="11.42578125" style="19" customWidth="1"/>
    <col min="13317" max="13317" width="13.5703125" style="19" customWidth="1"/>
    <col min="13318" max="13321" width="11.42578125" style="19" customWidth="1"/>
    <col min="13322" max="13548" width="11.5703125" style="19"/>
    <col min="13549" max="13549" width="11.42578125" style="19" customWidth="1"/>
    <col min="13550" max="13550" width="28.85546875" style="19" customWidth="1"/>
    <col min="13551" max="13557" width="11.42578125" style="19" customWidth="1"/>
    <col min="13558" max="13559" width="14.140625" style="19" bestFit="1" customWidth="1"/>
    <col min="13560" max="13568" width="11.42578125" style="19" customWidth="1"/>
    <col min="13569" max="13569" width="14.42578125" style="19" bestFit="1" customWidth="1"/>
    <col min="13570" max="13570" width="17.85546875" style="19" customWidth="1"/>
    <col min="13571" max="13572" width="11.42578125" style="19" customWidth="1"/>
    <col min="13573" max="13573" width="13.5703125" style="19" customWidth="1"/>
    <col min="13574" max="13577" width="11.42578125" style="19" customWidth="1"/>
    <col min="13578" max="13804" width="11.5703125" style="19"/>
    <col min="13805" max="13805" width="11.42578125" style="19" customWidth="1"/>
    <col min="13806" max="13806" width="28.85546875" style="19" customWidth="1"/>
    <col min="13807" max="13813" width="11.42578125" style="19" customWidth="1"/>
    <col min="13814" max="13815" width="14.140625" style="19" bestFit="1" customWidth="1"/>
    <col min="13816" max="13824" width="11.42578125" style="19" customWidth="1"/>
    <col min="13825" max="13825" width="14.42578125" style="19" bestFit="1" customWidth="1"/>
    <col min="13826" max="13826" width="17.85546875" style="19" customWidth="1"/>
    <col min="13827" max="13828" width="11.42578125" style="19" customWidth="1"/>
    <col min="13829" max="13829" width="13.5703125" style="19" customWidth="1"/>
    <col min="13830" max="13833" width="11.42578125" style="19" customWidth="1"/>
    <col min="13834" max="14060" width="11.5703125" style="19"/>
    <col min="14061" max="14061" width="11.42578125" style="19" customWidth="1"/>
    <col min="14062" max="14062" width="28.85546875" style="19" customWidth="1"/>
    <col min="14063" max="14069" width="11.42578125" style="19" customWidth="1"/>
    <col min="14070" max="14071" width="14.140625" style="19" bestFit="1" customWidth="1"/>
    <col min="14072" max="14080" width="11.42578125" style="19" customWidth="1"/>
    <col min="14081" max="14081" width="14.42578125" style="19" bestFit="1" customWidth="1"/>
    <col min="14082" max="14082" width="17.85546875" style="19" customWidth="1"/>
    <col min="14083" max="14084" width="11.42578125" style="19" customWidth="1"/>
    <col min="14085" max="14085" width="13.5703125" style="19" customWidth="1"/>
    <col min="14086" max="14089" width="11.42578125" style="19" customWidth="1"/>
    <col min="14090" max="14316" width="11.5703125" style="19"/>
    <col min="14317" max="14317" width="11.42578125" style="19" customWidth="1"/>
    <col min="14318" max="14318" width="28.85546875" style="19" customWidth="1"/>
    <col min="14319" max="14325" width="11.42578125" style="19" customWidth="1"/>
    <col min="14326" max="14327" width="14.140625" style="19" bestFit="1" customWidth="1"/>
    <col min="14328" max="14336" width="11.42578125" style="19" customWidth="1"/>
    <col min="14337" max="14337" width="14.42578125" style="19" bestFit="1" customWidth="1"/>
    <col min="14338" max="14338" width="17.85546875" style="19" customWidth="1"/>
    <col min="14339" max="14340" width="11.42578125" style="19" customWidth="1"/>
    <col min="14341" max="14341" width="13.5703125" style="19" customWidth="1"/>
    <col min="14342" max="14345" width="11.42578125" style="19" customWidth="1"/>
    <col min="14346" max="14572" width="11.5703125" style="19"/>
    <col min="14573" max="14573" width="11.42578125" style="19" customWidth="1"/>
    <col min="14574" max="14574" width="28.85546875" style="19" customWidth="1"/>
    <col min="14575" max="14581" width="11.42578125" style="19" customWidth="1"/>
    <col min="14582" max="14583" width="14.140625" style="19" bestFit="1" customWidth="1"/>
    <col min="14584" max="14592" width="11.42578125" style="19" customWidth="1"/>
    <col min="14593" max="14593" width="14.42578125" style="19" bestFit="1" customWidth="1"/>
    <col min="14594" max="14594" width="17.85546875" style="19" customWidth="1"/>
    <col min="14595" max="14596" width="11.42578125" style="19" customWidth="1"/>
    <col min="14597" max="14597" width="13.5703125" style="19" customWidth="1"/>
    <col min="14598" max="14601" width="11.42578125" style="19" customWidth="1"/>
    <col min="14602" max="14828" width="11.5703125" style="19"/>
    <col min="14829" max="14829" width="11.42578125" style="19" customWidth="1"/>
    <col min="14830" max="14830" width="28.85546875" style="19" customWidth="1"/>
    <col min="14831" max="14837" width="11.42578125" style="19" customWidth="1"/>
    <col min="14838" max="14839" width="14.140625" style="19" bestFit="1" customWidth="1"/>
    <col min="14840" max="14848" width="11.42578125" style="19" customWidth="1"/>
    <col min="14849" max="14849" width="14.42578125" style="19" bestFit="1" customWidth="1"/>
    <col min="14850" max="14850" width="17.85546875" style="19" customWidth="1"/>
    <col min="14851" max="14852" width="11.42578125" style="19" customWidth="1"/>
    <col min="14853" max="14853" width="13.5703125" style="19" customWidth="1"/>
    <col min="14854" max="14857" width="11.42578125" style="19" customWidth="1"/>
    <col min="14858" max="15084" width="11.5703125" style="19"/>
    <col min="15085" max="15085" width="11.42578125" style="19" customWidth="1"/>
    <col min="15086" max="15086" width="28.85546875" style="19" customWidth="1"/>
    <col min="15087" max="15093" width="11.42578125" style="19" customWidth="1"/>
    <col min="15094" max="15095" width="14.140625" style="19" bestFit="1" customWidth="1"/>
    <col min="15096" max="15104" width="11.42578125" style="19" customWidth="1"/>
    <col min="15105" max="15105" width="14.42578125" style="19" bestFit="1" customWidth="1"/>
    <col min="15106" max="15106" width="17.85546875" style="19" customWidth="1"/>
    <col min="15107" max="15108" width="11.42578125" style="19" customWidth="1"/>
    <col min="15109" max="15109" width="13.5703125" style="19" customWidth="1"/>
    <col min="15110" max="15113" width="11.42578125" style="19" customWidth="1"/>
    <col min="15114" max="15340" width="11.5703125" style="19"/>
    <col min="15341" max="15341" width="11.42578125" style="19" customWidth="1"/>
    <col min="15342" max="15342" width="28.85546875" style="19" customWidth="1"/>
    <col min="15343" max="15349" width="11.42578125" style="19" customWidth="1"/>
    <col min="15350" max="15351" width="14.140625" style="19" bestFit="1" customWidth="1"/>
    <col min="15352" max="15360" width="11.42578125" style="19" customWidth="1"/>
    <col min="15361" max="15361" width="14.42578125" style="19" bestFit="1" customWidth="1"/>
    <col min="15362" max="15362" width="17.85546875" style="19" customWidth="1"/>
    <col min="15363" max="15364" width="11.42578125" style="19" customWidth="1"/>
    <col min="15365" max="15365" width="13.5703125" style="19" customWidth="1"/>
    <col min="15366" max="15369" width="11.42578125" style="19" customWidth="1"/>
    <col min="15370" max="15596" width="11.5703125" style="19"/>
    <col min="15597" max="15597" width="11.42578125" style="19" customWidth="1"/>
    <col min="15598" max="15598" width="28.85546875" style="19" customWidth="1"/>
    <col min="15599" max="15605" width="11.42578125" style="19" customWidth="1"/>
    <col min="15606" max="15607" width="14.140625" style="19" bestFit="1" customWidth="1"/>
    <col min="15608" max="15616" width="11.42578125" style="19" customWidth="1"/>
    <col min="15617" max="15617" width="14.42578125" style="19" bestFit="1" customWidth="1"/>
    <col min="15618" max="15618" width="17.85546875" style="19" customWidth="1"/>
    <col min="15619" max="15620" width="11.42578125" style="19" customWidth="1"/>
    <col min="15621" max="15621" width="13.5703125" style="19" customWidth="1"/>
    <col min="15622" max="15625" width="11.42578125" style="19" customWidth="1"/>
    <col min="15626" max="15852" width="11.5703125" style="19"/>
    <col min="15853" max="15853" width="11.42578125" style="19" customWidth="1"/>
    <col min="15854" max="15854" width="28.85546875" style="19" customWidth="1"/>
    <col min="15855" max="15861" width="11.42578125" style="19" customWidth="1"/>
    <col min="15862" max="15863" width="14.140625" style="19" bestFit="1" customWidth="1"/>
    <col min="15864" max="15872" width="11.42578125" style="19" customWidth="1"/>
    <col min="15873" max="15873" width="14.42578125" style="19" bestFit="1" customWidth="1"/>
    <col min="15874" max="15874" width="17.85546875" style="19" customWidth="1"/>
    <col min="15875" max="15876" width="11.42578125" style="19" customWidth="1"/>
    <col min="15877" max="15877" width="13.5703125" style="19" customWidth="1"/>
    <col min="15878" max="15881" width="11.42578125" style="19" customWidth="1"/>
    <col min="15882" max="16108" width="11.5703125" style="19"/>
    <col min="16109" max="16109" width="11.42578125" style="19" customWidth="1"/>
    <col min="16110" max="16110" width="28.85546875" style="19" customWidth="1"/>
    <col min="16111" max="16117" width="11.42578125" style="19" customWidth="1"/>
    <col min="16118" max="16119" width="14.140625" style="19" bestFit="1" customWidth="1"/>
    <col min="16120" max="16128" width="11.42578125" style="19" customWidth="1"/>
    <col min="16129" max="16129" width="14.42578125" style="19" bestFit="1" customWidth="1"/>
    <col min="16130" max="16130" width="17.85546875" style="19" customWidth="1"/>
    <col min="16131" max="16132" width="11.42578125" style="19" customWidth="1"/>
    <col min="16133" max="16133" width="13.5703125" style="19" customWidth="1"/>
    <col min="16134" max="16137" width="11.42578125" style="19" customWidth="1"/>
    <col min="16138" max="16384" width="11.5703125" style="19"/>
  </cols>
  <sheetData>
    <row r="1" spans="1:11" ht="64.900000000000006" customHeight="1" x14ac:dyDescent="0.25">
      <c r="A1" s="56"/>
      <c r="B1" s="56"/>
      <c r="C1" s="57" t="s">
        <v>2355</v>
      </c>
      <c r="D1" s="58"/>
      <c r="E1" s="58"/>
      <c r="F1" s="58"/>
      <c r="G1" s="58"/>
      <c r="H1" s="58"/>
      <c r="I1" s="58"/>
      <c r="J1" s="58"/>
      <c r="K1" s="58"/>
    </row>
    <row r="2" spans="1:11" ht="30.75" customHeight="1" x14ac:dyDescent="0.25">
      <c r="A2" s="17" t="s">
        <v>25</v>
      </c>
      <c r="B2" s="17" t="s">
        <v>26</v>
      </c>
      <c r="C2" s="17" t="s">
        <v>27</v>
      </c>
      <c r="D2" s="17" t="s">
        <v>28</v>
      </c>
      <c r="E2" s="17" t="s">
        <v>29</v>
      </c>
      <c r="F2" s="17" t="s">
        <v>30</v>
      </c>
      <c r="G2" s="17" t="s">
        <v>31</v>
      </c>
      <c r="H2" s="17" t="s">
        <v>1025</v>
      </c>
      <c r="I2" s="17" t="s">
        <v>1026</v>
      </c>
      <c r="J2" s="48" t="s">
        <v>38</v>
      </c>
      <c r="K2" s="48" t="s">
        <v>39</v>
      </c>
    </row>
    <row r="3" spans="1:11" ht="24" x14ac:dyDescent="0.25">
      <c r="A3" s="20" t="s">
        <v>1042</v>
      </c>
      <c r="B3" s="21" t="s">
        <v>1043</v>
      </c>
      <c r="C3" s="20" t="s">
        <v>466</v>
      </c>
      <c r="D3" s="21" t="s">
        <v>476</v>
      </c>
      <c r="E3" s="21" t="s">
        <v>48</v>
      </c>
      <c r="F3" s="21" t="s">
        <v>44</v>
      </c>
      <c r="G3" s="21" t="s">
        <v>19</v>
      </c>
      <c r="H3" s="22">
        <v>44026</v>
      </c>
      <c r="I3" s="22">
        <v>44043</v>
      </c>
      <c r="J3" s="23">
        <v>1200000</v>
      </c>
      <c r="K3" s="23">
        <v>1314240</v>
      </c>
    </row>
    <row r="4" spans="1:11" ht="24" x14ac:dyDescent="0.25">
      <c r="A4" s="20" t="s">
        <v>1044</v>
      </c>
      <c r="B4" s="21" t="s">
        <v>1043</v>
      </c>
      <c r="C4" s="20" t="s">
        <v>466</v>
      </c>
      <c r="D4" s="21" t="s">
        <v>476</v>
      </c>
      <c r="E4" s="21" t="s">
        <v>48</v>
      </c>
      <c r="F4" s="21" t="s">
        <v>44</v>
      </c>
      <c r="G4" s="21" t="s">
        <v>19</v>
      </c>
      <c r="H4" s="22">
        <v>43958</v>
      </c>
      <c r="I4" s="22">
        <v>43980</v>
      </c>
      <c r="J4" s="23">
        <v>600000</v>
      </c>
      <c r="K4" s="23">
        <v>657120</v>
      </c>
    </row>
    <row r="5" spans="1:11" ht="24" x14ac:dyDescent="0.25">
      <c r="A5" s="20" t="s">
        <v>1045</v>
      </c>
      <c r="B5" s="21" t="s">
        <v>1043</v>
      </c>
      <c r="C5" s="20" t="s">
        <v>466</v>
      </c>
      <c r="D5" s="21" t="s">
        <v>1046</v>
      </c>
      <c r="E5" s="21" t="s">
        <v>1047</v>
      </c>
      <c r="F5" s="21" t="s">
        <v>44</v>
      </c>
      <c r="G5" s="21" t="s">
        <v>19</v>
      </c>
      <c r="H5" s="22">
        <v>43934</v>
      </c>
      <c r="I5" s="22">
        <v>43947</v>
      </c>
      <c r="J5" s="23">
        <v>2673775</v>
      </c>
      <c r="K5" s="23">
        <v>2928318</v>
      </c>
    </row>
    <row r="6" spans="1:11" ht="24" x14ac:dyDescent="0.25">
      <c r="A6" s="20" t="s">
        <v>1048</v>
      </c>
      <c r="B6" s="21" t="s">
        <v>1043</v>
      </c>
      <c r="C6" s="20" t="s">
        <v>466</v>
      </c>
      <c r="D6" s="21" t="s">
        <v>476</v>
      </c>
      <c r="E6" s="21" t="s">
        <v>48</v>
      </c>
      <c r="F6" s="21" t="s">
        <v>44</v>
      </c>
      <c r="G6" s="21" t="s">
        <v>19</v>
      </c>
      <c r="H6" s="22">
        <v>43921</v>
      </c>
      <c r="I6" s="22">
        <v>43951</v>
      </c>
      <c r="J6" s="23">
        <v>1200000</v>
      </c>
      <c r="K6" s="23">
        <v>1314240</v>
      </c>
    </row>
    <row r="7" spans="1:11" ht="24" x14ac:dyDescent="0.25">
      <c r="A7" s="20" t="s">
        <v>1049</v>
      </c>
      <c r="B7" s="21" t="s">
        <v>1043</v>
      </c>
      <c r="C7" s="20" t="s">
        <v>466</v>
      </c>
      <c r="D7" s="21" t="s">
        <v>478</v>
      </c>
      <c r="E7" s="21" t="s">
        <v>1050</v>
      </c>
      <c r="F7" s="21" t="s">
        <v>44</v>
      </c>
      <c r="G7" s="21" t="s">
        <v>19</v>
      </c>
      <c r="H7" s="22">
        <v>43922</v>
      </c>
      <c r="I7" s="22">
        <v>43933</v>
      </c>
      <c r="J7" s="23">
        <v>2963624</v>
      </c>
      <c r="K7" s="23">
        <v>3245761</v>
      </c>
    </row>
    <row r="8" spans="1:11" ht="24" x14ac:dyDescent="0.25">
      <c r="A8" s="20" t="s">
        <v>1051</v>
      </c>
      <c r="B8" s="21" t="s">
        <v>1043</v>
      </c>
      <c r="C8" s="20" t="s">
        <v>466</v>
      </c>
      <c r="D8" s="21" t="s">
        <v>478</v>
      </c>
      <c r="E8" s="21" t="s">
        <v>1050</v>
      </c>
      <c r="F8" s="21" t="s">
        <v>44</v>
      </c>
      <c r="G8" s="21" t="s">
        <v>19</v>
      </c>
      <c r="H8" s="22">
        <v>43918</v>
      </c>
      <c r="I8" s="22">
        <v>43921</v>
      </c>
      <c r="J8" s="23">
        <v>961234</v>
      </c>
      <c r="K8" s="23">
        <v>1052743</v>
      </c>
    </row>
    <row r="9" spans="1:11" ht="24" x14ac:dyDescent="0.25">
      <c r="A9" s="20" t="s">
        <v>1052</v>
      </c>
      <c r="B9" s="21" t="s">
        <v>1043</v>
      </c>
      <c r="C9" s="20" t="s">
        <v>466</v>
      </c>
      <c r="D9" s="21" t="s">
        <v>1046</v>
      </c>
      <c r="E9" s="21" t="s">
        <v>1047</v>
      </c>
      <c r="F9" s="21" t="s">
        <v>44</v>
      </c>
      <c r="G9" s="21" t="s">
        <v>19</v>
      </c>
      <c r="H9" s="22">
        <v>43909</v>
      </c>
      <c r="I9" s="22">
        <v>43917</v>
      </c>
      <c r="J9" s="23">
        <v>2411571</v>
      </c>
      <c r="K9" s="23">
        <v>2641153</v>
      </c>
    </row>
    <row r="10" spans="1:11" ht="24" x14ac:dyDescent="0.25">
      <c r="A10" s="20" t="s">
        <v>1053</v>
      </c>
      <c r="B10" s="21" t="s">
        <v>465</v>
      </c>
      <c r="C10" s="20" t="s">
        <v>466</v>
      </c>
      <c r="D10" s="21" t="s">
        <v>467</v>
      </c>
      <c r="E10" s="21" t="s">
        <v>48</v>
      </c>
      <c r="F10" s="21" t="s">
        <v>44</v>
      </c>
      <c r="G10" s="21" t="s">
        <v>19</v>
      </c>
      <c r="H10" s="22">
        <v>44068</v>
      </c>
      <c r="I10" s="22">
        <v>44099</v>
      </c>
      <c r="J10" s="23">
        <v>1200000</v>
      </c>
      <c r="K10" s="23">
        <v>1314240</v>
      </c>
    </row>
    <row r="11" spans="1:11" ht="24" x14ac:dyDescent="0.25">
      <c r="A11" s="20" t="s">
        <v>1054</v>
      </c>
      <c r="B11" s="21" t="s">
        <v>465</v>
      </c>
      <c r="C11" s="20" t="s">
        <v>466</v>
      </c>
      <c r="D11" s="21" t="s">
        <v>467</v>
      </c>
      <c r="E11" s="21" t="s">
        <v>48</v>
      </c>
      <c r="F11" s="21" t="s">
        <v>44</v>
      </c>
      <c r="G11" s="21" t="s">
        <v>19</v>
      </c>
      <c r="H11" s="22">
        <v>44026</v>
      </c>
      <c r="I11" s="22">
        <v>44057</v>
      </c>
      <c r="J11" s="23">
        <v>1200000</v>
      </c>
      <c r="K11" s="23">
        <v>1314240</v>
      </c>
    </row>
    <row r="12" spans="1:11" ht="24" x14ac:dyDescent="0.25">
      <c r="A12" s="20" t="s">
        <v>1055</v>
      </c>
      <c r="B12" s="21" t="s">
        <v>465</v>
      </c>
      <c r="C12" s="20" t="s">
        <v>466</v>
      </c>
      <c r="D12" s="21" t="s">
        <v>467</v>
      </c>
      <c r="E12" s="21" t="s">
        <v>48</v>
      </c>
      <c r="F12" s="21" t="s">
        <v>44</v>
      </c>
      <c r="G12" s="21" t="s">
        <v>19</v>
      </c>
      <c r="H12" s="22">
        <v>43993</v>
      </c>
      <c r="I12" s="22">
        <v>44022</v>
      </c>
      <c r="J12" s="23">
        <v>1200000</v>
      </c>
      <c r="K12" s="23">
        <v>1314240</v>
      </c>
    </row>
    <row r="13" spans="1:11" ht="24" x14ac:dyDescent="0.25">
      <c r="A13" s="20" t="s">
        <v>1056</v>
      </c>
      <c r="B13" s="21" t="s">
        <v>465</v>
      </c>
      <c r="C13" s="20" t="s">
        <v>466</v>
      </c>
      <c r="D13" s="21" t="s">
        <v>467</v>
      </c>
      <c r="E13" s="21" t="s">
        <v>48</v>
      </c>
      <c r="F13" s="21" t="s">
        <v>44</v>
      </c>
      <c r="G13" s="21" t="s">
        <v>19</v>
      </c>
      <c r="H13" s="22">
        <v>43958</v>
      </c>
      <c r="I13" s="22">
        <v>43980</v>
      </c>
      <c r="J13" s="23">
        <v>1200000</v>
      </c>
      <c r="K13" s="23">
        <v>1314240</v>
      </c>
    </row>
    <row r="14" spans="1:11" ht="24" x14ac:dyDescent="0.25">
      <c r="A14" s="20" t="s">
        <v>1057</v>
      </c>
      <c r="B14" s="21" t="s">
        <v>465</v>
      </c>
      <c r="C14" s="20" t="s">
        <v>466</v>
      </c>
      <c r="D14" s="21" t="s">
        <v>467</v>
      </c>
      <c r="E14" s="21" t="s">
        <v>48</v>
      </c>
      <c r="F14" s="21" t="s">
        <v>44</v>
      </c>
      <c r="G14" s="21" t="s">
        <v>19</v>
      </c>
      <c r="H14" s="22">
        <v>43921</v>
      </c>
      <c r="I14" s="22">
        <v>43951</v>
      </c>
      <c r="J14" s="23">
        <v>1200000</v>
      </c>
      <c r="K14" s="23">
        <v>1314240</v>
      </c>
    </row>
    <row r="15" spans="1:11" ht="24" x14ac:dyDescent="0.25">
      <c r="A15" s="20" t="s">
        <v>1058</v>
      </c>
      <c r="B15" s="21" t="s">
        <v>471</v>
      </c>
      <c r="C15" s="20" t="s">
        <v>466</v>
      </c>
      <c r="D15" s="21" t="s">
        <v>472</v>
      </c>
      <c r="E15" s="21" t="s">
        <v>48</v>
      </c>
      <c r="F15" s="21" t="s">
        <v>44</v>
      </c>
      <c r="G15" s="21" t="s">
        <v>19</v>
      </c>
      <c r="H15" s="22">
        <v>44069</v>
      </c>
      <c r="I15" s="22">
        <v>44099</v>
      </c>
      <c r="J15" s="23">
        <v>800000</v>
      </c>
      <c r="K15" s="23">
        <v>876160</v>
      </c>
    </row>
    <row r="16" spans="1:11" ht="24" x14ac:dyDescent="0.25">
      <c r="A16" s="20" t="s">
        <v>1059</v>
      </c>
      <c r="B16" s="21" t="s">
        <v>471</v>
      </c>
      <c r="C16" s="20" t="s">
        <v>466</v>
      </c>
      <c r="D16" s="21" t="s">
        <v>472</v>
      </c>
      <c r="E16" s="21" t="s">
        <v>48</v>
      </c>
      <c r="F16" s="21" t="s">
        <v>44</v>
      </c>
      <c r="G16" s="21" t="s">
        <v>19</v>
      </c>
      <c r="H16" s="22">
        <v>44029</v>
      </c>
      <c r="I16" s="22">
        <v>44057</v>
      </c>
      <c r="J16" s="23">
        <v>800000</v>
      </c>
      <c r="K16" s="23">
        <v>876160</v>
      </c>
    </row>
    <row r="17" spans="1:11" ht="24" x14ac:dyDescent="0.25">
      <c r="A17" s="20" t="s">
        <v>1060</v>
      </c>
      <c r="B17" s="21" t="s">
        <v>471</v>
      </c>
      <c r="C17" s="20" t="s">
        <v>466</v>
      </c>
      <c r="D17" s="21" t="s">
        <v>472</v>
      </c>
      <c r="E17" s="21" t="s">
        <v>48</v>
      </c>
      <c r="F17" s="21" t="s">
        <v>44</v>
      </c>
      <c r="G17" s="21" t="s">
        <v>19</v>
      </c>
      <c r="H17" s="22">
        <v>43959</v>
      </c>
      <c r="I17" s="22">
        <v>43980</v>
      </c>
      <c r="J17" s="23">
        <v>800000</v>
      </c>
      <c r="K17" s="23">
        <v>876160</v>
      </c>
    </row>
    <row r="18" spans="1:11" ht="24" x14ac:dyDescent="0.25">
      <c r="A18" s="20" t="s">
        <v>1061</v>
      </c>
      <c r="B18" s="21" t="s">
        <v>471</v>
      </c>
      <c r="C18" s="20" t="s">
        <v>466</v>
      </c>
      <c r="D18" s="21" t="s">
        <v>472</v>
      </c>
      <c r="E18" s="21" t="s">
        <v>48</v>
      </c>
      <c r="F18" s="21" t="s">
        <v>44</v>
      </c>
      <c r="G18" s="21" t="s">
        <v>19</v>
      </c>
      <c r="H18" s="22">
        <v>43938</v>
      </c>
      <c r="I18" s="22">
        <v>43952</v>
      </c>
      <c r="J18" s="23">
        <v>1200000</v>
      </c>
      <c r="K18" s="23">
        <v>1314240</v>
      </c>
    </row>
    <row r="19" spans="1:11" ht="24" x14ac:dyDescent="0.25">
      <c r="A19" s="20" t="s">
        <v>1062</v>
      </c>
      <c r="B19" s="21" t="s">
        <v>41</v>
      </c>
      <c r="C19" s="20" t="s">
        <v>42</v>
      </c>
      <c r="D19" s="21" t="s">
        <v>43</v>
      </c>
      <c r="E19" s="21" t="s">
        <v>43</v>
      </c>
      <c r="F19" s="21" t="s">
        <v>44</v>
      </c>
      <c r="G19" s="21" t="s">
        <v>19</v>
      </c>
      <c r="H19" s="22">
        <v>44068</v>
      </c>
      <c r="I19" s="22">
        <v>44098</v>
      </c>
      <c r="J19" s="23">
        <v>25000000</v>
      </c>
      <c r="K19" s="23">
        <v>27380000</v>
      </c>
    </row>
    <row r="20" spans="1:11" ht="24" x14ac:dyDescent="0.25">
      <c r="A20" s="20" t="s">
        <v>1063</v>
      </c>
      <c r="B20" s="21" t="s">
        <v>41</v>
      </c>
      <c r="C20" s="20" t="s">
        <v>42</v>
      </c>
      <c r="D20" s="21" t="s">
        <v>43</v>
      </c>
      <c r="E20" s="21" t="s">
        <v>43</v>
      </c>
      <c r="F20" s="21" t="s">
        <v>44</v>
      </c>
      <c r="G20" s="21" t="s">
        <v>19</v>
      </c>
      <c r="H20" s="22">
        <v>44037</v>
      </c>
      <c r="I20" s="22">
        <v>44067</v>
      </c>
      <c r="J20" s="23">
        <v>25000000</v>
      </c>
      <c r="K20" s="23">
        <v>27380000</v>
      </c>
    </row>
    <row r="21" spans="1:11" ht="24" x14ac:dyDescent="0.25">
      <c r="A21" s="20" t="s">
        <v>1064</v>
      </c>
      <c r="B21" s="21" t="s">
        <v>41</v>
      </c>
      <c r="C21" s="20" t="s">
        <v>42</v>
      </c>
      <c r="D21" s="21" t="s">
        <v>43</v>
      </c>
      <c r="E21" s="21" t="s">
        <v>43</v>
      </c>
      <c r="F21" s="21" t="s">
        <v>44</v>
      </c>
      <c r="G21" s="21" t="s">
        <v>19</v>
      </c>
      <c r="H21" s="22">
        <v>44007</v>
      </c>
      <c r="I21" s="22">
        <v>44036</v>
      </c>
      <c r="J21" s="23">
        <v>25000000</v>
      </c>
      <c r="K21" s="23">
        <v>27380000</v>
      </c>
    </row>
    <row r="22" spans="1:11" ht="24" x14ac:dyDescent="0.25">
      <c r="A22" s="20" t="s">
        <v>1065</v>
      </c>
      <c r="B22" s="21" t="s">
        <v>41</v>
      </c>
      <c r="C22" s="20" t="s">
        <v>42</v>
      </c>
      <c r="D22" s="21" t="s">
        <v>43</v>
      </c>
      <c r="E22" s="21" t="s">
        <v>43</v>
      </c>
      <c r="F22" s="21" t="s">
        <v>44</v>
      </c>
      <c r="G22" s="21" t="s">
        <v>19</v>
      </c>
      <c r="H22" s="22">
        <v>43976</v>
      </c>
      <c r="I22" s="22">
        <v>44006</v>
      </c>
      <c r="J22" s="23">
        <v>25000000</v>
      </c>
      <c r="K22" s="23">
        <v>27380000</v>
      </c>
    </row>
    <row r="23" spans="1:11" ht="24" x14ac:dyDescent="0.25">
      <c r="A23" s="20" t="s">
        <v>1066</v>
      </c>
      <c r="B23" s="21" t="s">
        <v>41</v>
      </c>
      <c r="C23" s="20" t="s">
        <v>42</v>
      </c>
      <c r="D23" s="21" t="s">
        <v>43</v>
      </c>
      <c r="E23" s="21" t="s">
        <v>43</v>
      </c>
      <c r="F23" s="21" t="s">
        <v>44</v>
      </c>
      <c r="G23" s="21" t="s">
        <v>19</v>
      </c>
      <c r="H23" s="22">
        <v>43946</v>
      </c>
      <c r="I23" s="22">
        <v>43975</v>
      </c>
      <c r="J23" s="23">
        <v>25000000</v>
      </c>
      <c r="K23" s="23">
        <v>27380000</v>
      </c>
    </row>
    <row r="24" spans="1:11" ht="24" x14ac:dyDescent="0.25">
      <c r="A24" s="20" t="s">
        <v>1067</v>
      </c>
      <c r="B24" s="21" t="s">
        <v>41</v>
      </c>
      <c r="C24" s="20" t="s">
        <v>42</v>
      </c>
      <c r="D24" s="21" t="s">
        <v>43</v>
      </c>
      <c r="E24" s="21" t="s">
        <v>43</v>
      </c>
      <c r="F24" s="21" t="s">
        <v>44</v>
      </c>
      <c r="G24" s="21" t="s">
        <v>19</v>
      </c>
      <c r="H24" s="22">
        <v>43915</v>
      </c>
      <c r="I24" s="22">
        <v>43945</v>
      </c>
      <c r="J24" s="23">
        <v>25000000</v>
      </c>
      <c r="K24" s="23">
        <v>27380000</v>
      </c>
    </row>
    <row r="25" spans="1:11" ht="24" x14ac:dyDescent="0.25">
      <c r="A25" s="20" t="s">
        <v>1068</v>
      </c>
      <c r="B25" s="21" t="s">
        <v>475</v>
      </c>
      <c r="C25" s="20" t="s">
        <v>466</v>
      </c>
      <c r="D25" s="21" t="s">
        <v>476</v>
      </c>
      <c r="E25" s="21" t="s">
        <v>48</v>
      </c>
      <c r="F25" s="21" t="s">
        <v>44</v>
      </c>
      <c r="G25" s="21" t="s">
        <v>19</v>
      </c>
      <c r="H25" s="22">
        <v>44078</v>
      </c>
      <c r="I25" s="22">
        <v>44104</v>
      </c>
      <c r="J25" s="23">
        <v>1200000</v>
      </c>
      <c r="K25" s="23">
        <v>1314240</v>
      </c>
    </row>
    <row r="26" spans="1:11" ht="24" x14ac:dyDescent="0.25">
      <c r="A26" s="20" t="s">
        <v>1069</v>
      </c>
      <c r="B26" s="21" t="s">
        <v>482</v>
      </c>
      <c r="C26" s="20" t="s">
        <v>466</v>
      </c>
      <c r="D26" s="21" t="s">
        <v>483</v>
      </c>
      <c r="E26" s="21" t="s">
        <v>48</v>
      </c>
      <c r="F26" s="21" t="s">
        <v>44</v>
      </c>
      <c r="G26" s="21" t="s">
        <v>19</v>
      </c>
      <c r="H26" s="22">
        <v>44068</v>
      </c>
      <c r="I26" s="22">
        <v>44099</v>
      </c>
      <c r="J26" s="23">
        <v>1200000</v>
      </c>
      <c r="K26" s="23">
        <v>1314240</v>
      </c>
    </row>
    <row r="27" spans="1:11" ht="24" x14ac:dyDescent="0.25">
      <c r="A27" s="20" t="s">
        <v>1070</v>
      </c>
      <c r="B27" s="21" t="s">
        <v>482</v>
      </c>
      <c r="C27" s="20" t="s">
        <v>466</v>
      </c>
      <c r="D27" s="21" t="s">
        <v>483</v>
      </c>
      <c r="E27" s="21" t="s">
        <v>48</v>
      </c>
      <c r="F27" s="21" t="s">
        <v>44</v>
      </c>
      <c r="G27" s="21" t="s">
        <v>19</v>
      </c>
      <c r="H27" s="22">
        <v>44035</v>
      </c>
      <c r="I27" s="22">
        <v>44057</v>
      </c>
      <c r="J27" s="23">
        <v>1200000</v>
      </c>
      <c r="K27" s="23">
        <v>1314240</v>
      </c>
    </row>
    <row r="28" spans="1:11" ht="24" x14ac:dyDescent="0.25">
      <c r="A28" s="20" t="s">
        <v>1071</v>
      </c>
      <c r="B28" s="21" t="s">
        <v>482</v>
      </c>
      <c r="C28" s="20" t="s">
        <v>466</v>
      </c>
      <c r="D28" s="21" t="s">
        <v>483</v>
      </c>
      <c r="E28" s="21" t="s">
        <v>48</v>
      </c>
      <c r="F28" s="21" t="s">
        <v>44</v>
      </c>
      <c r="G28" s="21" t="s">
        <v>19</v>
      </c>
      <c r="H28" s="22">
        <v>43958</v>
      </c>
      <c r="I28" s="22">
        <v>43980</v>
      </c>
      <c r="J28" s="23">
        <v>1200000</v>
      </c>
      <c r="K28" s="23">
        <v>1314240</v>
      </c>
    </row>
    <row r="29" spans="1:11" ht="24" x14ac:dyDescent="0.25">
      <c r="A29" s="20" t="s">
        <v>1072</v>
      </c>
      <c r="B29" s="21" t="s">
        <v>482</v>
      </c>
      <c r="C29" s="20" t="s">
        <v>466</v>
      </c>
      <c r="D29" s="21" t="s">
        <v>483</v>
      </c>
      <c r="E29" s="21" t="s">
        <v>48</v>
      </c>
      <c r="F29" s="21" t="s">
        <v>44</v>
      </c>
      <c r="G29" s="21" t="s">
        <v>19</v>
      </c>
      <c r="H29" s="22">
        <v>43935</v>
      </c>
      <c r="I29" s="22">
        <v>43951</v>
      </c>
      <c r="J29" s="23">
        <v>1200000</v>
      </c>
      <c r="K29" s="23">
        <v>1314240</v>
      </c>
    </row>
    <row r="30" spans="1:11" ht="24" x14ac:dyDescent="0.25">
      <c r="A30" s="20" t="s">
        <v>1073</v>
      </c>
      <c r="B30" s="21" t="s">
        <v>169</v>
      </c>
      <c r="C30" s="20" t="s">
        <v>166</v>
      </c>
      <c r="D30" s="21" t="s">
        <v>170</v>
      </c>
      <c r="E30" s="21" t="s">
        <v>48</v>
      </c>
      <c r="F30" s="21" t="s">
        <v>44</v>
      </c>
      <c r="G30" s="21" t="s">
        <v>19</v>
      </c>
      <c r="H30" s="22">
        <v>44091</v>
      </c>
      <c r="I30" s="22">
        <v>44104</v>
      </c>
      <c r="J30" s="23">
        <v>892500</v>
      </c>
      <c r="K30" s="23">
        <v>977466</v>
      </c>
    </row>
    <row r="31" spans="1:11" ht="24" x14ac:dyDescent="0.25">
      <c r="A31" s="20" t="s">
        <v>1074</v>
      </c>
      <c r="B31" s="21" t="s">
        <v>487</v>
      </c>
      <c r="C31" s="20" t="s">
        <v>466</v>
      </c>
      <c r="D31" s="21" t="s">
        <v>488</v>
      </c>
      <c r="E31" s="21" t="s">
        <v>48</v>
      </c>
      <c r="F31" s="21" t="s">
        <v>44</v>
      </c>
      <c r="G31" s="21" t="s">
        <v>19</v>
      </c>
      <c r="H31" s="22">
        <v>44068</v>
      </c>
      <c r="I31" s="22">
        <v>44099</v>
      </c>
      <c r="J31" s="23">
        <v>1200000</v>
      </c>
      <c r="K31" s="23">
        <v>1314240</v>
      </c>
    </row>
    <row r="32" spans="1:11" ht="24" x14ac:dyDescent="0.25">
      <c r="A32" s="20" t="s">
        <v>1075</v>
      </c>
      <c r="B32" s="21" t="s">
        <v>487</v>
      </c>
      <c r="C32" s="20" t="s">
        <v>466</v>
      </c>
      <c r="D32" s="21" t="s">
        <v>488</v>
      </c>
      <c r="E32" s="21" t="s">
        <v>48</v>
      </c>
      <c r="F32" s="21" t="s">
        <v>44</v>
      </c>
      <c r="G32" s="21" t="s">
        <v>19</v>
      </c>
      <c r="H32" s="22">
        <v>44026</v>
      </c>
      <c r="I32" s="22">
        <v>44057</v>
      </c>
      <c r="J32" s="23">
        <v>1200000</v>
      </c>
      <c r="K32" s="23">
        <v>1314240</v>
      </c>
    </row>
    <row r="33" spans="1:11" ht="24" x14ac:dyDescent="0.25">
      <c r="A33" s="20" t="s">
        <v>1076</v>
      </c>
      <c r="B33" s="21" t="s">
        <v>487</v>
      </c>
      <c r="C33" s="20" t="s">
        <v>466</v>
      </c>
      <c r="D33" s="21" t="s">
        <v>488</v>
      </c>
      <c r="E33" s="21" t="s">
        <v>48</v>
      </c>
      <c r="F33" s="21" t="s">
        <v>44</v>
      </c>
      <c r="G33" s="21" t="s">
        <v>19</v>
      </c>
      <c r="H33" s="22">
        <v>43990</v>
      </c>
      <c r="I33" s="22">
        <v>44015</v>
      </c>
      <c r="J33" s="23">
        <v>1200000</v>
      </c>
      <c r="K33" s="23">
        <v>1314240</v>
      </c>
    </row>
    <row r="34" spans="1:11" ht="24" x14ac:dyDescent="0.25">
      <c r="A34" s="20" t="s">
        <v>1077</v>
      </c>
      <c r="B34" s="21" t="s">
        <v>487</v>
      </c>
      <c r="C34" s="20" t="s">
        <v>466</v>
      </c>
      <c r="D34" s="21" t="s">
        <v>488</v>
      </c>
      <c r="E34" s="21" t="s">
        <v>48</v>
      </c>
      <c r="F34" s="21" t="s">
        <v>44</v>
      </c>
      <c r="G34" s="21" t="s">
        <v>19</v>
      </c>
      <c r="H34" s="22">
        <v>43958</v>
      </c>
      <c r="I34" s="22">
        <v>43980</v>
      </c>
      <c r="J34" s="23">
        <v>1200000</v>
      </c>
      <c r="K34" s="23">
        <v>1314240</v>
      </c>
    </row>
    <row r="35" spans="1:11" ht="24" x14ac:dyDescent="0.25">
      <c r="A35" s="20" t="s">
        <v>1078</v>
      </c>
      <c r="B35" s="21" t="s">
        <v>487</v>
      </c>
      <c r="C35" s="20" t="s">
        <v>466</v>
      </c>
      <c r="D35" s="21" t="s">
        <v>488</v>
      </c>
      <c r="E35" s="21" t="s">
        <v>48</v>
      </c>
      <c r="F35" s="21" t="s">
        <v>44</v>
      </c>
      <c r="G35" s="21" t="s">
        <v>19</v>
      </c>
      <c r="H35" s="22">
        <v>43921</v>
      </c>
      <c r="I35" s="22">
        <v>43951</v>
      </c>
      <c r="J35" s="23">
        <v>1200000</v>
      </c>
      <c r="K35" s="23">
        <v>1314240</v>
      </c>
    </row>
    <row r="36" spans="1:11" ht="24" x14ac:dyDescent="0.25">
      <c r="A36" s="20" t="s">
        <v>1079</v>
      </c>
      <c r="B36" s="21" t="s">
        <v>491</v>
      </c>
      <c r="C36" s="20" t="s">
        <v>466</v>
      </c>
      <c r="D36" s="21" t="s">
        <v>492</v>
      </c>
      <c r="E36" s="21" t="s">
        <v>48</v>
      </c>
      <c r="F36" s="21" t="s">
        <v>44</v>
      </c>
      <c r="G36" s="21" t="s">
        <v>19</v>
      </c>
      <c r="H36" s="22">
        <v>44068</v>
      </c>
      <c r="I36" s="22">
        <v>44099</v>
      </c>
      <c r="J36" s="23">
        <v>1200000</v>
      </c>
      <c r="K36" s="23">
        <v>1314240</v>
      </c>
    </row>
    <row r="37" spans="1:11" ht="24" x14ac:dyDescent="0.25">
      <c r="A37" s="20" t="s">
        <v>1080</v>
      </c>
      <c r="B37" s="21" t="s">
        <v>491</v>
      </c>
      <c r="C37" s="20" t="s">
        <v>466</v>
      </c>
      <c r="D37" s="21" t="s">
        <v>492</v>
      </c>
      <c r="E37" s="21" t="s">
        <v>48</v>
      </c>
      <c r="F37" s="21" t="s">
        <v>44</v>
      </c>
      <c r="G37" s="21" t="s">
        <v>19</v>
      </c>
      <c r="H37" s="22">
        <v>44026</v>
      </c>
      <c r="I37" s="22">
        <v>44057</v>
      </c>
      <c r="J37" s="23">
        <v>1200000</v>
      </c>
      <c r="K37" s="23">
        <v>1314240</v>
      </c>
    </row>
    <row r="38" spans="1:11" ht="24" x14ac:dyDescent="0.25">
      <c r="A38" s="20" t="s">
        <v>1081</v>
      </c>
      <c r="B38" s="21" t="s">
        <v>491</v>
      </c>
      <c r="C38" s="20" t="s">
        <v>466</v>
      </c>
      <c r="D38" s="21" t="s">
        <v>492</v>
      </c>
      <c r="E38" s="21" t="s">
        <v>48</v>
      </c>
      <c r="F38" s="21" t="s">
        <v>44</v>
      </c>
      <c r="G38" s="21" t="s">
        <v>19</v>
      </c>
      <c r="H38" s="22">
        <v>43993</v>
      </c>
      <c r="I38" s="22">
        <v>44022</v>
      </c>
      <c r="J38" s="23">
        <v>1200000</v>
      </c>
      <c r="K38" s="23">
        <v>1314240</v>
      </c>
    </row>
    <row r="39" spans="1:11" ht="24" x14ac:dyDescent="0.25">
      <c r="A39" s="20" t="s">
        <v>1082</v>
      </c>
      <c r="B39" s="21" t="s">
        <v>491</v>
      </c>
      <c r="C39" s="20" t="s">
        <v>466</v>
      </c>
      <c r="D39" s="21" t="s">
        <v>492</v>
      </c>
      <c r="E39" s="21" t="s">
        <v>48</v>
      </c>
      <c r="F39" s="21" t="s">
        <v>44</v>
      </c>
      <c r="G39" s="21" t="s">
        <v>19</v>
      </c>
      <c r="H39" s="22">
        <v>43958</v>
      </c>
      <c r="I39" s="22">
        <v>43980</v>
      </c>
      <c r="J39" s="23">
        <v>1200000</v>
      </c>
      <c r="K39" s="23">
        <v>1314240</v>
      </c>
    </row>
    <row r="40" spans="1:11" ht="24" x14ac:dyDescent="0.25">
      <c r="A40" s="20" t="s">
        <v>1083</v>
      </c>
      <c r="B40" s="21" t="s">
        <v>491</v>
      </c>
      <c r="C40" s="20" t="s">
        <v>466</v>
      </c>
      <c r="D40" s="21" t="s">
        <v>492</v>
      </c>
      <c r="E40" s="21" t="s">
        <v>48</v>
      </c>
      <c r="F40" s="21" t="s">
        <v>44</v>
      </c>
      <c r="G40" s="21" t="s">
        <v>19</v>
      </c>
      <c r="H40" s="22">
        <v>43921</v>
      </c>
      <c r="I40" s="22">
        <v>43951</v>
      </c>
      <c r="J40" s="23">
        <v>1200000</v>
      </c>
      <c r="K40" s="23">
        <v>1314240</v>
      </c>
    </row>
    <row r="41" spans="1:11" ht="24" x14ac:dyDescent="0.25">
      <c r="A41" s="20" t="s">
        <v>1084</v>
      </c>
      <c r="B41" s="21" t="s">
        <v>495</v>
      </c>
      <c r="C41" s="20" t="s">
        <v>466</v>
      </c>
      <c r="D41" s="21" t="s">
        <v>496</v>
      </c>
      <c r="E41" s="21" t="s">
        <v>48</v>
      </c>
      <c r="F41" s="21" t="s">
        <v>44</v>
      </c>
      <c r="G41" s="21" t="s">
        <v>19</v>
      </c>
      <c r="H41" s="22">
        <v>44068</v>
      </c>
      <c r="I41" s="22">
        <v>44099</v>
      </c>
      <c r="J41" s="23">
        <v>3570000</v>
      </c>
      <c r="K41" s="23">
        <v>3909864</v>
      </c>
    </row>
    <row r="42" spans="1:11" ht="24" x14ac:dyDescent="0.25">
      <c r="A42" s="20" t="s">
        <v>1085</v>
      </c>
      <c r="B42" s="21" t="s">
        <v>495</v>
      </c>
      <c r="C42" s="20" t="s">
        <v>466</v>
      </c>
      <c r="D42" s="21" t="s">
        <v>496</v>
      </c>
      <c r="E42" s="21" t="s">
        <v>48</v>
      </c>
      <c r="F42" s="21" t="s">
        <v>44</v>
      </c>
      <c r="G42" s="21" t="s">
        <v>19</v>
      </c>
      <c r="H42" s="22">
        <v>44026</v>
      </c>
      <c r="I42" s="22">
        <v>44057</v>
      </c>
      <c r="J42" s="23">
        <v>3570000</v>
      </c>
      <c r="K42" s="23">
        <v>3909864</v>
      </c>
    </row>
    <row r="43" spans="1:11" ht="24" x14ac:dyDescent="0.25">
      <c r="A43" s="20" t="s">
        <v>1086</v>
      </c>
      <c r="B43" s="21" t="s">
        <v>499</v>
      </c>
      <c r="C43" s="20" t="s">
        <v>466</v>
      </c>
      <c r="D43" s="21" t="s">
        <v>500</v>
      </c>
      <c r="E43" s="21" t="s">
        <v>48</v>
      </c>
      <c r="F43" s="21" t="s">
        <v>44</v>
      </c>
      <c r="G43" s="21" t="s">
        <v>19</v>
      </c>
      <c r="H43" s="22">
        <v>44075</v>
      </c>
      <c r="I43" s="22">
        <v>44099</v>
      </c>
      <c r="J43" s="23">
        <v>973559</v>
      </c>
      <c r="K43" s="23">
        <v>1066242</v>
      </c>
    </row>
    <row r="44" spans="1:11" ht="24" x14ac:dyDescent="0.25">
      <c r="A44" s="20" t="s">
        <v>1087</v>
      </c>
      <c r="B44" s="21" t="s">
        <v>499</v>
      </c>
      <c r="C44" s="20" t="s">
        <v>466</v>
      </c>
      <c r="D44" s="21" t="s">
        <v>500</v>
      </c>
      <c r="E44" s="21" t="s">
        <v>48</v>
      </c>
      <c r="F44" s="21" t="s">
        <v>44</v>
      </c>
      <c r="G44" s="21" t="s">
        <v>19</v>
      </c>
      <c r="H44" s="22">
        <v>44068</v>
      </c>
      <c r="I44" s="22">
        <v>44074</v>
      </c>
      <c r="J44" s="23">
        <v>226415</v>
      </c>
      <c r="K44" s="23">
        <v>247970</v>
      </c>
    </row>
    <row r="45" spans="1:11" ht="24" x14ac:dyDescent="0.25">
      <c r="A45" s="20" t="s">
        <v>1088</v>
      </c>
      <c r="B45" s="21" t="s">
        <v>499</v>
      </c>
      <c r="C45" s="20" t="s">
        <v>466</v>
      </c>
      <c r="D45" s="21" t="s">
        <v>500</v>
      </c>
      <c r="E45" s="21" t="s">
        <v>48</v>
      </c>
      <c r="F45" s="21" t="s">
        <v>44</v>
      </c>
      <c r="G45" s="21" t="s">
        <v>19</v>
      </c>
      <c r="H45" s="22">
        <v>44026</v>
      </c>
      <c r="I45" s="22">
        <v>44057</v>
      </c>
      <c r="J45" s="23">
        <v>1200000</v>
      </c>
      <c r="K45" s="23">
        <v>1314240</v>
      </c>
    </row>
    <row r="46" spans="1:11" ht="24" x14ac:dyDescent="0.25">
      <c r="A46" s="20" t="s">
        <v>1089</v>
      </c>
      <c r="B46" s="21" t="s">
        <v>499</v>
      </c>
      <c r="C46" s="20" t="s">
        <v>466</v>
      </c>
      <c r="D46" s="21" t="s">
        <v>500</v>
      </c>
      <c r="E46" s="21" t="s">
        <v>48</v>
      </c>
      <c r="F46" s="21" t="s">
        <v>44</v>
      </c>
      <c r="G46" s="21" t="s">
        <v>19</v>
      </c>
      <c r="H46" s="22">
        <v>43987</v>
      </c>
      <c r="I46" s="22">
        <v>44015</v>
      </c>
      <c r="J46" s="23">
        <v>1200026</v>
      </c>
      <c r="K46" s="23">
        <v>1314268</v>
      </c>
    </row>
    <row r="47" spans="1:11" ht="24" x14ac:dyDescent="0.25">
      <c r="A47" s="20" t="s">
        <v>1090</v>
      </c>
      <c r="B47" s="21" t="s">
        <v>499</v>
      </c>
      <c r="C47" s="20" t="s">
        <v>466</v>
      </c>
      <c r="D47" s="21" t="s">
        <v>500</v>
      </c>
      <c r="E47" s="21" t="s">
        <v>48</v>
      </c>
      <c r="F47" s="21" t="s">
        <v>44</v>
      </c>
      <c r="G47" s="21" t="s">
        <v>19</v>
      </c>
      <c r="H47" s="22">
        <v>43958</v>
      </c>
      <c r="I47" s="22">
        <v>43980</v>
      </c>
      <c r="J47" s="23">
        <v>1200000</v>
      </c>
      <c r="K47" s="23">
        <v>1314240</v>
      </c>
    </row>
    <row r="48" spans="1:11" ht="24" x14ac:dyDescent="0.25">
      <c r="A48" s="20" t="s">
        <v>1091</v>
      </c>
      <c r="B48" s="21" t="s">
        <v>499</v>
      </c>
      <c r="C48" s="20" t="s">
        <v>466</v>
      </c>
      <c r="D48" s="21" t="s">
        <v>500</v>
      </c>
      <c r="E48" s="21" t="s">
        <v>48</v>
      </c>
      <c r="F48" s="21" t="s">
        <v>44</v>
      </c>
      <c r="G48" s="21" t="s">
        <v>19</v>
      </c>
      <c r="H48" s="22">
        <v>43928</v>
      </c>
      <c r="I48" s="22">
        <v>43951</v>
      </c>
      <c r="J48" s="23">
        <v>1200000</v>
      </c>
      <c r="K48" s="23">
        <v>1314240</v>
      </c>
    </row>
    <row r="49" spans="1:11" ht="24" x14ac:dyDescent="0.25">
      <c r="A49" s="20" t="s">
        <v>1092</v>
      </c>
      <c r="B49" s="21" t="s">
        <v>503</v>
      </c>
      <c r="C49" s="20" t="s">
        <v>466</v>
      </c>
      <c r="D49" s="21" t="s">
        <v>504</v>
      </c>
      <c r="E49" s="21" t="s">
        <v>48</v>
      </c>
      <c r="F49" s="21" t="s">
        <v>44</v>
      </c>
      <c r="G49" s="21" t="s">
        <v>19</v>
      </c>
      <c r="H49" s="22">
        <v>44072</v>
      </c>
      <c r="I49" s="22">
        <v>44100</v>
      </c>
      <c r="J49" s="23">
        <v>590000</v>
      </c>
      <c r="K49" s="23">
        <v>646168</v>
      </c>
    </row>
    <row r="50" spans="1:11" ht="24" x14ac:dyDescent="0.25">
      <c r="A50" s="20" t="s">
        <v>1093</v>
      </c>
      <c r="B50" s="21" t="s">
        <v>503</v>
      </c>
      <c r="C50" s="20" t="s">
        <v>466</v>
      </c>
      <c r="D50" s="21" t="s">
        <v>504</v>
      </c>
      <c r="E50" s="21" t="s">
        <v>48</v>
      </c>
      <c r="F50" s="21" t="s">
        <v>44</v>
      </c>
      <c r="G50" s="21" t="s">
        <v>19</v>
      </c>
      <c r="H50" s="22">
        <v>44030</v>
      </c>
      <c r="I50" s="22">
        <v>44058</v>
      </c>
      <c r="J50" s="23">
        <v>590000</v>
      </c>
      <c r="K50" s="23">
        <v>646168</v>
      </c>
    </row>
    <row r="51" spans="1:11" ht="24" x14ac:dyDescent="0.25">
      <c r="A51" s="20" t="s">
        <v>1094</v>
      </c>
      <c r="B51" s="21" t="s">
        <v>503</v>
      </c>
      <c r="C51" s="20" t="s">
        <v>466</v>
      </c>
      <c r="D51" s="21" t="s">
        <v>504</v>
      </c>
      <c r="E51" s="21" t="s">
        <v>48</v>
      </c>
      <c r="F51" s="21" t="s">
        <v>44</v>
      </c>
      <c r="G51" s="21" t="s">
        <v>19</v>
      </c>
      <c r="H51" s="22">
        <v>43988</v>
      </c>
      <c r="I51" s="22">
        <v>44009</v>
      </c>
      <c r="J51" s="23">
        <v>590000</v>
      </c>
      <c r="K51" s="23">
        <v>646168</v>
      </c>
    </row>
    <row r="52" spans="1:11" ht="24" x14ac:dyDescent="0.25">
      <c r="A52" s="20" t="s">
        <v>1095</v>
      </c>
      <c r="B52" s="21" t="s">
        <v>503</v>
      </c>
      <c r="C52" s="20" t="s">
        <v>466</v>
      </c>
      <c r="D52" s="21" t="s">
        <v>504</v>
      </c>
      <c r="E52" s="21" t="s">
        <v>48</v>
      </c>
      <c r="F52" s="21" t="s">
        <v>44</v>
      </c>
      <c r="G52" s="21" t="s">
        <v>19</v>
      </c>
      <c r="H52" s="22">
        <v>43960</v>
      </c>
      <c r="I52" s="22">
        <v>43974</v>
      </c>
      <c r="J52" s="23">
        <v>472000</v>
      </c>
      <c r="K52" s="23">
        <v>516934</v>
      </c>
    </row>
    <row r="53" spans="1:11" ht="24" x14ac:dyDescent="0.25">
      <c r="A53" s="20" t="s">
        <v>1096</v>
      </c>
      <c r="B53" s="21" t="s">
        <v>503</v>
      </c>
      <c r="C53" s="20" t="s">
        <v>466</v>
      </c>
      <c r="D53" s="21" t="s">
        <v>504</v>
      </c>
      <c r="E53" s="21" t="s">
        <v>48</v>
      </c>
      <c r="F53" s="21" t="s">
        <v>44</v>
      </c>
      <c r="G53" s="21" t="s">
        <v>19</v>
      </c>
      <c r="H53" s="22">
        <v>43925</v>
      </c>
      <c r="I53" s="22">
        <v>43946</v>
      </c>
      <c r="J53" s="23">
        <v>590000</v>
      </c>
      <c r="K53" s="23">
        <v>646168</v>
      </c>
    </row>
    <row r="54" spans="1:11" ht="24" x14ac:dyDescent="0.25">
      <c r="A54" s="20" t="s">
        <v>1097</v>
      </c>
      <c r="B54" s="21" t="s">
        <v>508</v>
      </c>
      <c r="C54" s="20" t="s">
        <v>466</v>
      </c>
      <c r="D54" s="21" t="s">
        <v>509</v>
      </c>
      <c r="E54" s="21" t="s">
        <v>48</v>
      </c>
      <c r="F54" s="21" t="s">
        <v>44</v>
      </c>
      <c r="G54" s="21" t="s">
        <v>19</v>
      </c>
      <c r="H54" s="22">
        <v>44073</v>
      </c>
      <c r="I54" s="22">
        <v>44101</v>
      </c>
      <c r="J54" s="23">
        <v>590000</v>
      </c>
      <c r="K54" s="23">
        <v>646168</v>
      </c>
    </row>
    <row r="55" spans="1:11" ht="24" x14ac:dyDescent="0.25">
      <c r="A55" s="20" t="s">
        <v>1098</v>
      </c>
      <c r="B55" s="21" t="s">
        <v>508</v>
      </c>
      <c r="C55" s="20" t="s">
        <v>466</v>
      </c>
      <c r="D55" s="21" t="s">
        <v>509</v>
      </c>
      <c r="E55" s="21" t="s">
        <v>48</v>
      </c>
      <c r="F55" s="21" t="s">
        <v>44</v>
      </c>
      <c r="G55" s="21" t="s">
        <v>19</v>
      </c>
      <c r="H55" s="22">
        <v>44031</v>
      </c>
      <c r="I55" s="22">
        <v>44059</v>
      </c>
      <c r="J55" s="23">
        <v>590000</v>
      </c>
      <c r="K55" s="23">
        <v>646168</v>
      </c>
    </row>
    <row r="56" spans="1:11" ht="24" x14ac:dyDescent="0.25">
      <c r="A56" s="20" t="s">
        <v>1099</v>
      </c>
      <c r="B56" s="21" t="s">
        <v>508</v>
      </c>
      <c r="C56" s="20" t="s">
        <v>466</v>
      </c>
      <c r="D56" s="21" t="s">
        <v>509</v>
      </c>
      <c r="E56" s="21" t="s">
        <v>48</v>
      </c>
      <c r="F56" s="21" t="s">
        <v>44</v>
      </c>
      <c r="G56" s="21" t="s">
        <v>19</v>
      </c>
      <c r="H56" s="22">
        <v>43996</v>
      </c>
      <c r="I56" s="22">
        <v>44017</v>
      </c>
      <c r="J56" s="23">
        <v>590000</v>
      </c>
      <c r="K56" s="23">
        <v>646168</v>
      </c>
    </row>
    <row r="57" spans="1:11" ht="24" x14ac:dyDescent="0.25">
      <c r="A57" s="20" t="s">
        <v>1100</v>
      </c>
      <c r="B57" s="21" t="s">
        <v>508</v>
      </c>
      <c r="C57" s="20" t="s">
        <v>466</v>
      </c>
      <c r="D57" s="21" t="s">
        <v>509</v>
      </c>
      <c r="E57" s="21" t="s">
        <v>48</v>
      </c>
      <c r="F57" s="21" t="s">
        <v>44</v>
      </c>
      <c r="G57" s="21" t="s">
        <v>19</v>
      </c>
      <c r="H57" s="22">
        <v>43968</v>
      </c>
      <c r="I57" s="22">
        <v>43989</v>
      </c>
      <c r="J57" s="23">
        <v>590000</v>
      </c>
      <c r="K57" s="23">
        <v>646168</v>
      </c>
    </row>
    <row r="58" spans="1:11" ht="24" x14ac:dyDescent="0.25">
      <c r="A58" s="20" t="s">
        <v>1101</v>
      </c>
      <c r="B58" s="21" t="s">
        <v>508</v>
      </c>
      <c r="C58" s="20" t="s">
        <v>466</v>
      </c>
      <c r="D58" s="21" t="s">
        <v>509</v>
      </c>
      <c r="E58" s="21" t="s">
        <v>48</v>
      </c>
      <c r="F58" s="21" t="s">
        <v>44</v>
      </c>
      <c r="G58" s="21" t="s">
        <v>19</v>
      </c>
      <c r="H58" s="22">
        <v>43940</v>
      </c>
      <c r="I58" s="22">
        <v>43961</v>
      </c>
      <c r="J58" s="23">
        <v>590000</v>
      </c>
      <c r="K58" s="23">
        <v>646168</v>
      </c>
    </row>
    <row r="59" spans="1:11" ht="24" x14ac:dyDescent="0.25">
      <c r="A59" s="20" t="s">
        <v>1102</v>
      </c>
      <c r="B59" s="21" t="s">
        <v>511</v>
      </c>
      <c r="C59" s="20" t="s">
        <v>466</v>
      </c>
      <c r="D59" s="21" t="s">
        <v>512</v>
      </c>
      <c r="E59" s="21" t="s">
        <v>48</v>
      </c>
      <c r="F59" s="21" t="s">
        <v>44</v>
      </c>
      <c r="G59" s="21" t="s">
        <v>19</v>
      </c>
      <c r="H59" s="22">
        <v>44078</v>
      </c>
      <c r="I59" s="22">
        <v>44099</v>
      </c>
      <c r="J59" s="23">
        <v>1200000</v>
      </c>
      <c r="K59" s="23">
        <v>1314240</v>
      </c>
    </row>
    <row r="60" spans="1:11" ht="24" x14ac:dyDescent="0.25">
      <c r="A60" s="20" t="s">
        <v>1103</v>
      </c>
      <c r="B60" s="21" t="s">
        <v>511</v>
      </c>
      <c r="C60" s="20" t="s">
        <v>466</v>
      </c>
      <c r="D60" s="21" t="s">
        <v>512</v>
      </c>
      <c r="E60" s="21" t="s">
        <v>48</v>
      </c>
      <c r="F60" s="21" t="s">
        <v>44</v>
      </c>
      <c r="G60" s="21" t="s">
        <v>19</v>
      </c>
      <c r="H60" s="22">
        <v>44046</v>
      </c>
      <c r="I60" s="22">
        <v>44057</v>
      </c>
      <c r="J60" s="23">
        <v>624000</v>
      </c>
      <c r="K60" s="23">
        <v>683405</v>
      </c>
    </row>
    <row r="61" spans="1:11" ht="24" x14ac:dyDescent="0.25">
      <c r="A61" s="20" t="s">
        <v>1104</v>
      </c>
      <c r="B61" s="21" t="s">
        <v>511</v>
      </c>
      <c r="C61" s="20" t="s">
        <v>466</v>
      </c>
      <c r="D61" s="21" t="s">
        <v>512</v>
      </c>
      <c r="E61" s="21" t="s">
        <v>48</v>
      </c>
      <c r="F61" s="21" t="s">
        <v>44</v>
      </c>
      <c r="G61" s="21" t="s">
        <v>19</v>
      </c>
      <c r="H61" s="22">
        <v>44027</v>
      </c>
      <c r="I61" s="22">
        <v>44043</v>
      </c>
      <c r="J61" s="23">
        <v>576000</v>
      </c>
      <c r="K61" s="23">
        <v>630835</v>
      </c>
    </row>
    <row r="62" spans="1:11" ht="24" x14ac:dyDescent="0.25">
      <c r="A62" s="20" t="s">
        <v>1105</v>
      </c>
      <c r="B62" s="21" t="s">
        <v>511</v>
      </c>
      <c r="C62" s="20" t="s">
        <v>466</v>
      </c>
      <c r="D62" s="21" t="s">
        <v>512</v>
      </c>
      <c r="E62" s="21" t="s">
        <v>48</v>
      </c>
      <c r="F62" s="21" t="s">
        <v>44</v>
      </c>
      <c r="G62" s="21" t="s">
        <v>19</v>
      </c>
      <c r="H62" s="22">
        <v>43983</v>
      </c>
      <c r="I62" s="22">
        <v>44012</v>
      </c>
      <c r="J62" s="23">
        <v>1200000</v>
      </c>
      <c r="K62" s="23">
        <v>1314240</v>
      </c>
    </row>
    <row r="63" spans="1:11" ht="24" x14ac:dyDescent="0.25">
      <c r="A63" s="20" t="s">
        <v>1106</v>
      </c>
      <c r="B63" s="21" t="s">
        <v>511</v>
      </c>
      <c r="C63" s="20" t="s">
        <v>466</v>
      </c>
      <c r="D63" s="21" t="s">
        <v>512</v>
      </c>
      <c r="E63" s="21" t="s">
        <v>48</v>
      </c>
      <c r="F63" s="21" t="s">
        <v>44</v>
      </c>
      <c r="G63" s="21" t="s">
        <v>19</v>
      </c>
      <c r="H63" s="22">
        <v>43958</v>
      </c>
      <c r="I63" s="22">
        <v>43980</v>
      </c>
      <c r="J63" s="23">
        <v>1200000</v>
      </c>
      <c r="K63" s="23">
        <v>1314240</v>
      </c>
    </row>
    <row r="64" spans="1:11" ht="24" x14ac:dyDescent="0.25">
      <c r="A64" s="20" t="s">
        <v>1107</v>
      </c>
      <c r="B64" s="21" t="s">
        <v>515</v>
      </c>
      <c r="C64" s="20" t="s">
        <v>466</v>
      </c>
      <c r="D64" s="21" t="s">
        <v>516</v>
      </c>
      <c r="E64" s="21" t="s">
        <v>48</v>
      </c>
      <c r="F64" s="21" t="s">
        <v>44</v>
      </c>
      <c r="G64" s="21" t="s">
        <v>19</v>
      </c>
      <c r="H64" s="22">
        <v>44068</v>
      </c>
      <c r="I64" s="22">
        <v>44099</v>
      </c>
      <c r="J64" s="23">
        <v>3213000</v>
      </c>
      <c r="K64" s="23">
        <v>3518878</v>
      </c>
    </row>
    <row r="65" spans="1:11" ht="24" x14ac:dyDescent="0.25">
      <c r="A65" s="20" t="s">
        <v>1108</v>
      </c>
      <c r="B65" s="21" t="s">
        <v>515</v>
      </c>
      <c r="C65" s="20" t="s">
        <v>466</v>
      </c>
      <c r="D65" s="21" t="s">
        <v>516</v>
      </c>
      <c r="E65" s="21" t="s">
        <v>48</v>
      </c>
      <c r="F65" s="21" t="s">
        <v>44</v>
      </c>
      <c r="G65" s="21" t="s">
        <v>19</v>
      </c>
      <c r="H65" s="22">
        <v>43977</v>
      </c>
      <c r="I65" s="22">
        <v>44001</v>
      </c>
      <c r="J65" s="23">
        <v>1428000</v>
      </c>
      <c r="K65" s="23">
        <v>1563946</v>
      </c>
    </row>
    <row r="66" spans="1:11" ht="24" x14ac:dyDescent="0.25">
      <c r="A66" s="20" t="s">
        <v>1109</v>
      </c>
      <c r="B66" s="21" t="s">
        <v>515</v>
      </c>
      <c r="C66" s="20" t="s">
        <v>466</v>
      </c>
      <c r="D66" s="21" t="s">
        <v>516</v>
      </c>
      <c r="E66" s="21" t="s">
        <v>48</v>
      </c>
      <c r="F66" s="21" t="s">
        <v>44</v>
      </c>
      <c r="G66" s="21" t="s">
        <v>19</v>
      </c>
      <c r="H66" s="22">
        <v>43945</v>
      </c>
      <c r="I66" s="22">
        <v>43973</v>
      </c>
      <c r="J66" s="23">
        <v>1428000</v>
      </c>
      <c r="K66" s="23">
        <v>1563946</v>
      </c>
    </row>
    <row r="67" spans="1:11" ht="24" x14ac:dyDescent="0.25">
      <c r="A67" s="20" t="s">
        <v>1110</v>
      </c>
      <c r="B67" s="21" t="s">
        <v>881</v>
      </c>
      <c r="C67" s="20" t="s">
        <v>882</v>
      </c>
      <c r="D67" s="21" t="s">
        <v>883</v>
      </c>
      <c r="E67" s="21" t="s">
        <v>48</v>
      </c>
      <c r="F67" s="21" t="s">
        <v>44</v>
      </c>
      <c r="G67" s="21" t="s">
        <v>19</v>
      </c>
      <c r="H67" s="22">
        <v>44099</v>
      </c>
      <c r="I67" s="22">
        <v>44104</v>
      </c>
      <c r="J67" s="23">
        <v>2523570</v>
      </c>
      <c r="K67" s="23">
        <v>2763814</v>
      </c>
    </row>
    <row r="68" spans="1:11" ht="24" x14ac:dyDescent="0.25">
      <c r="A68" s="20" t="s">
        <v>1111</v>
      </c>
      <c r="B68" s="21" t="s">
        <v>881</v>
      </c>
      <c r="C68" s="20" t="s">
        <v>166</v>
      </c>
      <c r="D68" s="21" t="s">
        <v>1112</v>
      </c>
      <c r="E68" s="21" t="s">
        <v>1113</v>
      </c>
      <c r="F68" s="21" t="s">
        <v>44</v>
      </c>
      <c r="G68" s="21" t="s">
        <v>19</v>
      </c>
      <c r="H68" s="22">
        <v>44082</v>
      </c>
      <c r="I68" s="22">
        <v>44104</v>
      </c>
      <c r="J68" s="23">
        <v>800000</v>
      </c>
      <c r="K68" s="23">
        <v>876160</v>
      </c>
    </row>
    <row r="69" spans="1:11" ht="24" x14ac:dyDescent="0.25">
      <c r="A69" s="20" t="s">
        <v>1114</v>
      </c>
      <c r="B69" s="21" t="s">
        <v>881</v>
      </c>
      <c r="C69" s="20" t="s">
        <v>166</v>
      </c>
      <c r="D69" s="21" t="s">
        <v>1112</v>
      </c>
      <c r="E69" s="21" t="s">
        <v>1113</v>
      </c>
      <c r="F69" s="21" t="s">
        <v>44</v>
      </c>
      <c r="G69" s="21" t="s">
        <v>19</v>
      </c>
      <c r="H69" s="22">
        <v>44051</v>
      </c>
      <c r="I69" s="22">
        <v>44081</v>
      </c>
      <c r="J69" s="23">
        <v>800000</v>
      </c>
      <c r="K69" s="23">
        <v>876160</v>
      </c>
    </row>
    <row r="70" spans="1:11" ht="24" x14ac:dyDescent="0.25">
      <c r="A70" s="20" t="s">
        <v>1115</v>
      </c>
      <c r="B70" s="21" t="s">
        <v>881</v>
      </c>
      <c r="C70" s="20" t="s">
        <v>166</v>
      </c>
      <c r="D70" s="21" t="s">
        <v>1112</v>
      </c>
      <c r="E70" s="21" t="s">
        <v>1113</v>
      </c>
      <c r="F70" s="21" t="s">
        <v>44</v>
      </c>
      <c r="G70" s="21" t="s">
        <v>19</v>
      </c>
      <c r="H70" s="22">
        <v>44020</v>
      </c>
      <c r="I70" s="22">
        <v>44042</v>
      </c>
      <c r="J70" s="23">
        <v>800000</v>
      </c>
      <c r="K70" s="23">
        <v>876160</v>
      </c>
    </row>
    <row r="71" spans="1:11" ht="24" x14ac:dyDescent="0.25">
      <c r="A71" s="20" t="s">
        <v>1116</v>
      </c>
      <c r="B71" s="21" t="s">
        <v>1117</v>
      </c>
      <c r="C71" s="20" t="s">
        <v>466</v>
      </c>
      <c r="D71" s="21" t="s">
        <v>1118</v>
      </c>
      <c r="E71" s="21" t="s">
        <v>1113</v>
      </c>
      <c r="F71" s="21" t="s">
        <v>44</v>
      </c>
      <c r="G71" s="21" t="s">
        <v>19</v>
      </c>
      <c r="H71" s="22">
        <v>44070</v>
      </c>
      <c r="I71" s="22">
        <v>44100</v>
      </c>
      <c r="J71" s="23">
        <v>1060000</v>
      </c>
      <c r="K71" s="23">
        <v>1160912</v>
      </c>
    </row>
    <row r="72" spans="1:11" ht="24" x14ac:dyDescent="0.25">
      <c r="A72" s="20" t="s">
        <v>1119</v>
      </c>
      <c r="B72" s="21" t="s">
        <v>1117</v>
      </c>
      <c r="C72" s="20" t="s">
        <v>466</v>
      </c>
      <c r="D72" s="21" t="s">
        <v>1118</v>
      </c>
      <c r="E72" s="21" t="s">
        <v>1113</v>
      </c>
      <c r="F72" s="21" t="s">
        <v>44</v>
      </c>
      <c r="G72" s="21" t="s">
        <v>19</v>
      </c>
      <c r="H72" s="22">
        <v>44039</v>
      </c>
      <c r="I72" s="22">
        <v>44069</v>
      </c>
      <c r="J72" s="23">
        <v>1070000</v>
      </c>
      <c r="K72" s="23">
        <v>1171864</v>
      </c>
    </row>
    <row r="73" spans="1:11" ht="24" x14ac:dyDescent="0.25">
      <c r="A73" s="20" t="s">
        <v>1120</v>
      </c>
      <c r="B73" s="21" t="s">
        <v>1117</v>
      </c>
      <c r="C73" s="20" t="s">
        <v>466</v>
      </c>
      <c r="D73" s="21" t="s">
        <v>1118</v>
      </c>
      <c r="E73" s="21" t="s">
        <v>1113</v>
      </c>
      <c r="F73" s="21" t="s">
        <v>44</v>
      </c>
      <c r="G73" s="21" t="s">
        <v>19</v>
      </c>
      <c r="H73" s="22">
        <v>44008</v>
      </c>
      <c r="I73" s="22">
        <v>44037</v>
      </c>
      <c r="J73" s="23">
        <v>1070000</v>
      </c>
      <c r="K73" s="23">
        <v>1171864</v>
      </c>
    </row>
    <row r="74" spans="1:11" ht="24" x14ac:dyDescent="0.25">
      <c r="A74" s="20" t="s">
        <v>1121</v>
      </c>
      <c r="B74" s="21" t="s">
        <v>1117</v>
      </c>
      <c r="C74" s="20" t="s">
        <v>126</v>
      </c>
      <c r="D74" s="21" t="s">
        <v>1118</v>
      </c>
      <c r="E74" s="21" t="s">
        <v>1122</v>
      </c>
      <c r="F74" s="21" t="s">
        <v>44</v>
      </c>
      <c r="G74" s="21" t="s">
        <v>19</v>
      </c>
      <c r="H74" s="22">
        <v>43956</v>
      </c>
      <c r="I74" s="22">
        <v>43982</v>
      </c>
      <c r="J74" s="23">
        <v>751771</v>
      </c>
      <c r="K74" s="23">
        <v>823340</v>
      </c>
    </row>
    <row r="75" spans="1:11" ht="24" x14ac:dyDescent="0.25">
      <c r="A75" s="20" t="s">
        <v>1123</v>
      </c>
      <c r="B75" s="21" t="s">
        <v>1117</v>
      </c>
      <c r="C75" s="20" t="s">
        <v>126</v>
      </c>
      <c r="D75" s="21" t="s">
        <v>1118</v>
      </c>
      <c r="E75" s="21" t="s">
        <v>1124</v>
      </c>
      <c r="F75" s="21" t="s">
        <v>44</v>
      </c>
      <c r="G75" s="21" t="s">
        <v>19</v>
      </c>
      <c r="H75" s="22">
        <v>43945</v>
      </c>
      <c r="I75" s="22">
        <v>43980</v>
      </c>
      <c r="J75" s="23">
        <v>1031334</v>
      </c>
      <c r="K75" s="23">
        <v>1129517</v>
      </c>
    </row>
    <row r="76" spans="1:11" ht="24" x14ac:dyDescent="0.25">
      <c r="A76" s="20" t="s">
        <v>1125</v>
      </c>
      <c r="B76" s="21" t="s">
        <v>125</v>
      </c>
      <c r="C76" s="20" t="s">
        <v>166</v>
      </c>
      <c r="D76" s="21" t="s">
        <v>1126</v>
      </c>
      <c r="E76" s="21" t="s">
        <v>1113</v>
      </c>
      <c r="F76" s="21" t="s">
        <v>44</v>
      </c>
      <c r="G76" s="21" t="s">
        <v>19</v>
      </c>
      <c r="H76" s="22">
        <v>44070</v>
      </c>
      <c r="I76" s="22">
        <v>44100</v>
      </c>
      <c r="J76" s="23">
        <v>1600000</v>
      </c>
      <c r="K76" s="23">
        <v>1752320</v>
      </c>
    </row>
    <row r="77" spans="1:11" ht="24" x14ac:dyDescent="0.25">
      <c r="A77" s="20" t="s">
        <v>1127</v>
      </c>
      <c r="B77" s="21" t="s">
        <v>125</v>
      </c>
      <c r="C77" s="20" t="s">
        <v>166</v>
      </c>
      <c r="D77" s="21" t="s">
        <v>1126</v>
      </c>
      <c r="E77" s="21" t="s">
        <v>1113</v>
      </c>
      <c r="F77" s="21" t="s">
        <v>44</v>
      </c>
      <c r="G77" s="21" t="s">
        <v>19</v>
      </c>
      <c r="H77" s="22">
        <v>44039</v>
      </c>
      <c r="I77" s="22">
        <v>44069</v>
      </c>
      <c r="J77" s="23">
        <v>1600000</v>
      </c>
      <c r="K77" s="23">
        <v>1752320</v>
      </c>
    </row>
    <row r="78" spans="1:11" ht="24" x14ac:dyDescent="0.25">
      <c r="A78" s="20" t="s">
        <v>1128</v>
      </c>
      <c r="B78" s="21" t="s">
        <v>125</v>
      </c>
      <c r="C78" s="20" t="s">
        <v>166</v>
      </c>
      <c r="D78" s="21" t="s">
        <v>1126</v>
      </c>
      <c r="E78" s="21" t="s">
        <v>1113</v>
      </c>
      <c r="F78" s="21" t="s">
        <v>44</v>
      </c>
      <c r="G78" s="21" t="s">
        <v>19</v>
      </c>
      <c r="H78" s="22">
        <v>44008</v>
      </c>
      <c r="I78" s="22">
        <v>44037</v>
      </c>
      <c r="J78" s="23">
        <v>1600000</v>
      </c>
      <c r="K78" s="23">
        <v>1752320</v>
      </c>
    </row>
    <row r="79" spans="1:11" ht="24" x14ac:dyDescent="0.25">
      <c r="A79" s="20" t="s">
        <v>1129</v>
      </c>
      <c r="B79" s="21" t="s">
        <v>125</v>
      </c>
      <c r="C79" s="20" t="s">
        <v>126</v>
      </c>
      <c r="D79" s="21" t="s">
        <v>1126</v>
      </c>
      <c r="E79" s="21" t="s">
        <v>1122</v>
      </c>
      <c r="F79" s="21" t="s">
        <v>44</v>
      </c>
      <c r="G79" s="21" t="s">
        <v>19</v>
      </c>
      <c r="H79" s="22">
        <v>43956</v>
      </c>
      <c r="I79" s="22">
        <v>43982</v>
      </c>
      <c r="J79" s="23">
        <v>751771</v>
      </c>
      <c r="K79" s="23">
        <v>823340</v>
      </c>
    </row>
    <row r="80" spans="1:11" ht="24" x14ac:dyDescent="0.25">
      <c r="A80" s="20" t="s">
        <v>1130</v>
      </c>
      <c r="B80" s="21" t="s">
        <v>125</v>
      </c>
      <c r="C80" s="20" t="s">
        <v>126</v>
      </c>
      <c r="D80" s="21" t="s">
        <v>1126</v>
      </c>
      <c r="E80" s="21" t="s">
        <v>1131</v>
      </c>
      <c r="F80" s="21" t="s">
        <v>44</v>
      </c>
      <c r="G80" s="21" t="s">
        <v>23</v>
      </c>
      <c r="H80" s="22">
        <v>43882</v>
      </c>
      <c r="I80" s="22">
        <v>43890</v>
      </c>
      <c r="J80" s="23">
        <v>1000000</v>
      </c>
      <c r="K80" s="23">
        <v>1095200</v>
      </c>
    </row>
    <row r="81" spans="1:11" ht="24" x14ac:dyDescent="0.25">
      <c r="A81" s="20" t="s">
        <v>1132</v>
      </c>
      <c r="B81" s="21" t="s">
        <v>47</v>
      </c>
      <c r="C81" s="20" t="s">
        <v>42</v>
      </c>
      <c r="D81" s="21" t="s">
        <v>43</v>
      </c>
      <c r="E81" s="21" t="s">
        <v>1133</v>
      </c>
      <c r="F81" s="21" t="s">
        <v>44</v>
      </c>
      <c r="G81" s="21" t="s">
        <v>19</v>
      </c>
      <c r="H81" s="22">
        <v>44075</v>
      </c>
      <c r="I81" s="22">
        <v>44104</v>
      </c>
      <c r="J81" s="23">
        <v>23800000</v>
      </c>
      <c r="K81" s="23">
        <v>26065760</v>
      </c>
    </row>
    <row r="82" spans="1:11" ht="24" x14ac:dyDescent="0.25">
      <c r="A82" s="20" t="s">
        <v>1134</v>
      </c>
      <c r="B82" s="21" t="s">
        <v>47</v>
      </c>
      <c r="C82" s="20" t="s">
        <v>42</v>
      </c>
      <c r="D82" s="21" t="s">
        <v>43</v>
      </c>
      <c r="E82" s="21" t="s">
        <v>48</v>
      </c>
      <c r="F82" s="21" t="s">
        <v>44</v>
      </c>
      <c r="G82" s="21" t="s">
        <v>19</v>
      </c>
      <c r="H82" s="22">
        <v>44044</v>
      </c>
      <c r="I82" s="22">
        <v>44074</v>
      </c>
      <c r="J82" s="23">
        <v>23800000</v>
      </c>
      <c r="K82" s="23">
        <v>26065760</v>
      </c>
    </row>
    <row r="83" spans="1:11" ht="24" x14ac:dyDescent="0.25">
      <c r="A83" s="20" t="s">
        <v>1135</v>
      </c>
      <c r="B83" s="21" t="s">
        <v>47</v>
      </c>
      <c r="C83" s="20" t="s">
        <v>42</v>
      </c>
      <c r="D83" s="21" t="s">
        <v>43</v>
      </c>
      <c r="E83" s="21" t="s">
        <v>1133</v>
      </c>
      <c r="F83" s="21" t="s">
        <v>44</v>
      </c>
      <c r="G83" s="21" t="s">
        <v>19</v>
      </c>
      <c r="H83" s="22">
        <v>44028</v>
      </c>
      <c r="I83" s="22">
        <v>44043</v>
      </c>
      <c r="J83" s="23">
        <v>11900000</v>
      </c>
      <c r="K83" s="23">
        <v>13032880</v>
      </c>
    </row>
    <row r="84" spans="1:11" ht="24" x14ac:dyDescent="0.25">
      <c r="A84" s="20" t="s">
        <v>1136</v>
      </c>
      <c r="B84" s="21" t="s">
        <v>47</v>
      </c>
      <c r="C84" s="20" t="s">
        <v>42</v>
      </c>
      <c r="D84" s="21" t="s">
        <v>43</v>
      </c>
      <c r="E84" s="21" t="s">
        <v>1133</v>
      </c>
      <c r="F84" s="21" t="s">
        <v>44</v>
      </c>
      <c r="G84" s="21" t="s">
        <v>19</v>
      </c>
      <c r="H84" s="22">
        <v>43998</v>
      </c>
      <c r="I84" s="22">
        <v>44027</v>
      </c>
      <c r="J84" s="23">
        <v>23800000</v>
      </c>
      <c r="K84" s="23">
        <v>26065760</v>
      </c>
    </row>
    <row r="85" spans="1:11" ht="24" x14ac:dyDescent="0.25">
      <c r="A85" s="20" t="s">
        <v>1137</v>
      </c>
      <c r="B85" s="21" t="s">
        <v>47</v>
      </c>
      <c r="C85" s="20" t="s">
        <v>42</v>
      </c>
      <c r="D85" s="21" t="s">
        <v>43</v>
      </c>
      <c r="E85" s="21" t="s">
        <v>1133</v>
      </c>
      <c r="F85" s="21" t="s">
        <v>44</v>
      </c>
      <c r="G85" s="21" t="s">
        <v>19</v>
      </c>
      <c r="H85" s="22">
        <v>43967</v>
      </c>
      <c r="I85" s="22">
        <v>43997</v>
      </c>
      <c r="J85" s="23">
        <v>23800000</v>
      </c>
      <c r="K85" s="23">
        <v>26065760</v>
      </c>
    </row>
    <row r="86" spans="1:11" ht="24" x14ac:dyDescent="0.25">
      <c r="A86" s="20" t="s">
        <v>1138</v>
      </c>
      <c r="B86" s="21" t="s">
        <v>47</v>
      </c>
      <c r="C86" s="20" t="s">
        <v>42</v>
      </c>
      <c r="D86" s="21" t="s">
        <v>43</v>
      </c>
      <c r="E86" s="21" t="s">
        <v>1133</v>
      </c>
      <c r="F86" s="21" t="s">
        <v>44</v>
      </c>
      <c r="G86" s="21" t="s">
        <v>19</v>
      </c>
      <c r="H86" s="22">
        <v>43937</v>
      </c>
      <c r="I86" s="22">
        <v>43966</v>
      </c>
      <c r="J86" s="23">
        <v>23800000</v>
      </c>
      <c r="K86" s="23">
        <v>26065760</v>
      </c>
    </row>
    <row r="87" spans="1:11" ht="24" x14ac:dyDescent="0.25">
      <c r="A87" s="20" t="s">
        <v>1139</v>
      </c>
      <c r="B87" s="21" t="s">
        <v>47</v>
      </c>
      <c r="C87" s="20" t="s">
        <v>42</v>
      </c>
      <c r="D87" s="21" t="s">
        <v>43</v>
      </c>
      <c r="E87" s="21" t="s">
        <v>1133</v>
      </c>
      <c r="F87" s="21" t="s">
        <v>44</v>
      </c>
      <c r="G87" s="21" t="s">
        <v>19</v>
      </c>
      <c r="H87" s="22">
        <v>43906</v>
      </c>
      <c r="I87" s="22">
        <v>43936</v>
      </c>
      <c r="J87" s="23">
        <v>23800000</v>
      </c>
      <c r="K87" s="23">
        <v>26065760</v>
      </c>
    </row>
    <row r="88" spans="1:11" ht="24" x14ac:dyDescent="0.25">
      <c r="A88" s="20" t="s">
        <v>1140</v>
      </c>
      <c r="B88" s="21" t="s">
        <v>1141</v>
      </c>
      <c r="C88" s="20" t="s">
        <v>166</v>
      </c>
      <c r="D88" s="21" t="s">
        <v>1142</v>
      </c>
      <c r="E88" s="21" t="s">
        <v>1113</v>
      </c>
      <c r="F88" s="21" t="s">
        <v>44</v>
      </c>
      <c r="G88" s="21" t="s">
        <v>19</v>
      </c>
      <c r="H88" s="22">
        <v>44070</v>
      </c>
      <c r="I88" s="22">
        <v>44100</v>
      </c>
      <c r="J88" s="23">
        <v>800000</v>
      </c>
      <c r="K88" s="23">
        <v>876160</v>
      </c>
    </row>
    <row r="89" spans="1:11" ht="24" x14ac:dyDescent="0.25">
      <c r="A89" s="20" t="s">
        <v>1143</v>
      </c>
      <c r="B89" s="21" t="s">
        <v>1141</v>
      </c>
      <c r="C89" s="20" t="s">
        <v>126</v>
      </c>
      <c r="D89" s="21" t="s">
        <v>1142</v>
      </c>
      <c r="E89" s="21" t="s">
        <v>1113</v>
      </c>
      <c r="F89" s="21" t="s">
        <v>44</v>
      </c>
      <c r="G89" s="21" t="s">
        <v>19</v>
      </c>
      <c r="H89" s="22">
        <v>44039</v>
      </c>
      <c r="I89" s="22">
        <v>44069</v>
      </c>
      <c r="J89" s="23">
        <v>800000</v>
      </c>
      <c r="K89" s="23">
        <v>876160</v>
      </c>
    </row>
    <row r="90" spans="1:11" ht="24" x14ac:dyDescent="0.25">
      <c r="A90" s="20" t="s">
        <v>1144</v>
      </c>
      <c r="B90" s="21" t="s">
        <v>1141</v>
      </c>
      <c r="C90" s="20" t="s">
        <v>166</v>
      </c>
      <c r="D90" s="21" t="s">
        <v>1142</v>
      </c>
      <c r="E90" s="21" t="s">
        <v>1113</v>
      </c>
      <c r="F90" s="21" t="s">
        <v>44</v>
      </c>
      <c r="G90" s="21" t="s">
        <v>19</v>
      </c>
      <c r="H90" s="22">
        <v>44008</v>
      </c>
      <c r="I90" s="22">
        <v>44037</v>
      </c>
      <c r="J90" s="23">
        <v>800000</v>
      </c>
      <c r="K90" s="23">
        <v>876160</v>
      </c>
    </row>
    <row r="91" spans="1:11" ht="24" x14ac:dyDescent="0.25">
      <c r="A91" s="20" t="s">
        <v>1145</v>
      </c>
      <c r="B91" s="21" t="s">
        <v>177</v>
      </c>
      <c r="C91" s="20" t="s">
        <v>166</v>
      </c>
      <c r="D91" s="21" t="s">
        <v>178</v>
      </c>
      <c r="E91" s="21" t="s">
        <v>48</v>
      </c>
      <c r="F91" s="21" t="s">
        <v>44</v>
      </c>
      <c r="G91" s="21" t="s">
        <v>19</v>
      </c>
      <c r="H91" s="22">
        <v>44068</v>
      </c>
      <c r="I91" s="22">
        <v>44099</v>
      </c>
      <c r="J91" s="23">
        <v>1200000</v>
      </c>
      <c r="K91" s="23">
        <v>1314240</v>
      </c>
    </row>
    <row r="92" spans="1:11" ht="24" x14ac:dyDescent="0.25">
      <c r="A92" s="20" t="s">
        <v>1146</v>
      </c>
      <c r="B92" s="21" t="s">
        <v>177</v>
      </c>
      <c r="C92" s="20" t="s">
        <v>166</v>
      </c>
      <c r="D92" s="21" t="s">
        <v>178</v>
      </c>
      <c r="E92" s="21" t="s">
        <v>48</v>
      </c>
      <c r="F92" s="21" t="s">
        <v>44</v>
      </c>
      <c r="G92" s="21" t="s">
        <v>19</v>
      </c>
      <c r="H92" s="22">
        <v>44027</v>
      </c>
      <c r="I92" s="22">
        <v>44057</v>
      </c>
      <c r="J92" s="23">
        <v>1200000</v>
      </c>
      <c r="K92" s="23">
        <v>1314240</v>
      </c>
    </row>
    <row r="93" spans="1:11" ht="24" x14ac:dyDescent="0.25">
      <c r="A93" s="20" t="s">
        <v>1147</v>
      </c>
      <c r="B93" s="21" t="s">
        <v>177</v>
      </c>
      <c r="C93" s="20" t="s">
        <v>166</v>
      </c>
      <c r="D93" s="21" t="s">
        <v>178</v>
      </c>
      <c r="E93" s="21" t="s">
        <v>48</v>
      </c>
      <c r="F93" s="21" t="s">
        <v>44</v>
      </c>
      <c r="G93" s="21" t="s">
        <v>19</v>
      </c>
      <c r="H93" s="22">
        <v>43989</v>
      </c>
      <c r="I93" s="22">
        <v>44018</v>
      </c>
      <c r="J93" s="23">
        <v>1200000</v>
      </c>
      <c r="K93" s="23">
        <v>1314240</v>
      </c>
    </row>
    <row r="94" spans="1:11" ht="24" x14ac:dyDescent="0.25">
      <c r="A94" s="20" t="s">
        <v>1148</v>
      </c>
      <c r="B94" s="21" t="s">
        <v>177</v>
      </c>
      <c r="C94" s="20" t="s">
        <v>166</v>
      </c>
      <c r="D94" s="21" t="s">
        <v>178</v>
      </c>
      <c r="E94" s="21" t="s">
        <v>48</v>
      </c>
      <c r="F94" s="21" t="s">
        <v>44</v>
      </c>
      <c r="G94" s="21" t="s">
        <v>19</v>
      </c>
      <c r="H94" s="22">
        <v>43958</v>
      </c>
      <c r="I94" s="22">
        <v>43988</v>
      </c>
      <c r="J94" s="23">
        <v>1200000</v>
      </c>
      <c r="K94" s="23">
        <v>1314240</v>
      </c>
    </row>
    <row r="95" spans="1:11" ht="24" x14ac:dyDescent="0.25">
      <c r="A95" s="20" t="s">
        <v>1149</v>
      </c>
      <c r="B95" s="21" t="s">
        <v>177</v>
      </c>
      <c r="C95" s="20" t="s">
        <v>166</v>
      </c>
      <c r="D95" s="21" t="s">
        <v>178</v>
      </c>
      <c r="E95" s="21" t="s">
        <v>48</v>
      </c>
      <c r="F95" s="21" t="s">
        <v>44</v>
      </c>
      <c r="G95" s="21" t="s">
        <v>19</v>
      </c>
      <c r="H95" s="22">
        <v>43923</v>
      </c>
      <c r="I95" s="22">
        <v>43951</v>
      </c>
      <c r="J95" s="23">
        <v>1200000</v>
      </c>
      <c r="K95" s="23">
        <v>1314240</v>
      </c>
    </row>
    <row r="96" spans="1:11" ht="24" x14ac:dyDescent="0.25">
      <c r="A96" s="20" t="s">
        <v>1150</v>
      </c>
      <c r="B96" s="21" t="s">
        <v>181</v>
      </c>
      <c r="C96" s="20" t="s">
        <v>166</v>
      </c>
      <c r="D96" s="21" t="s">
        <v>182</v>
      </c>
      <c r="E96" s="21" t="s">
        <v>48</v>
      </c>
      <c r="F96" s="21" t="s">
        <v>44</v>
      </c>
      <c r="G96" s="21" t="s">
        <v>19</v>
      </c>
      <c r="H96" s="22">
        <v>44083</v>
      </c>
      <c r="I96" s="22">
        <v>44104</v>
      </c>
      <c r="J96" s="23">
        <v>1200000</v>
      </c>
      <c r="K96" s="23">
        <v>1314240</v>
      </c>
    </row>
    <row r="97" spans="1:11" ht="24" x14ac:dyDescent="0.25">
      <c r="A97" s="20" t="s">
        <v>1151</v>
      </c>
      <c r="B97" s="21" t="s">
        <v>181</v>
      </c>
      <c r="C97" s="20" t="s">
        <v>166</v>
      </c>
      <c r="D97" s="21" t="s">
        <v>182</v>
      </c>
      <c r="E97" s="21" t="s">
        <v>48</v>
      </c>
      <c r="F97" s="21" t="s">
        <v>44</v>
      </c>
      <c r="G97" s="21" t="s">
        <v>19</v>
      </c>
      <c r="H97" s="22">
        <v>43974</v>
      </c>
      <c r="I97" s="22">
        <v>44004</v>
      </c>
      <c r="J97" s="23">
        <v>1200000</v>
      </c>
      <c r="K97" s="23">
        <v>1314240</v>
      </c>
    </row>
    <row r="98" spans="1:11" ht="24" x14ac:dyDescent="0.25">
      <c r="A98" s="20" t="s">
        <v>1152</v>
      </c>
      <c r="B98" s="21" t="s">
        <v>181</v>
      </c>
      <c r="C98" s="20" t="s">
        <v>166</v>
      </c>
      <c r="D98" s="21" t="s">
        <v>182</v>
      </c>
      <c r="E98" s="21" t="s">
        <v>48</v>
      </c>
      <c r="F98" s="21" t="s">
        <v>44</v>
      </c>
      <c r="G98" s="21" t="s">
        <v>19</v>
      </c>
      <c r="H98" s="22">
        <v>43936</v>
      </c>
      <c r="I98" s="22">
        <v>43965</v>
      </c>
      <c r="J98" s="23">
        <v>1200000</v>
      </c>
      <c r="K98" s="23">
        <v>1314240</v>
      </c>
    </row>
    <row r="99" spans="1:11" ht="24" x14ac:dyDescent="0.25">
      <c r="A99" s="20" t="s">
        <v>1153</v>
      </c>
      <c r="B99" s="21" t="s">
        <v>185</v>
      </c>
      <c r="C99" s="20" t="s">
        <v>166</v>
      </c>
      <c r="D99" s="21" t="s">
        <v>186</v>
      </c>
      <c r="E99" s="21" t="s">
        <v>48</v>
      </c>
      <c r="F99" s="21" t="s">
        <v>44</v>
      </c>
      <c r="G99" s="21" t="s">
        <v>19</v>
      </c>
      <c r="H99" s="22">
        <v>44070</v>
      </c>
      <c r="I99" s="22">
        <v>44100</v>
      </c>
      <c r="J99" s="23">
        <v>1200000</v>
      </c>
      <c r="K99" s="23">
        <v>1314240</v>
      </c>
    </row>
    <row r="100" spans="1:11" ht="24" x14ac:dyDescent="0.25">
      <c r="A100" s="20" t="s">
        <v>1154</v>
      </c>
      <c r="B100" s="21" t="s">
        <v>185</v>
      </c>
      <c r="C100" s="20" t="s">
        <v>166</v>
      </c>
      <c r="D100" s="21" t="s">
        <v>186</v>
      </c>
      <c r="E100" s="21" t="s">
        <v>48</v>
      </c>
      <c r="F100" s="21" t="s">
        <v>44</v>
      </c>
      <c r="G100" s="21" t="s">
        <v>19</v>
      </c>
      <c r="H100" s="22">
        <v>44029</v>
      </c>
      <c r="I100" s="22">
        <v>44059</v>
      </c>
      <c r="J100" s="23">
        <v>1200000</v>
      </c>
      <c r="K100" s="23">
        <v>1314240</v>
      </c>
    </row>
    <row r="101" spans="1:11" ht="24" x14ac:dyDescent="0.25">
      <c r="A101" s="20" t="s">
        <v>1155</v>
      </c>
      <c r="B101" s="21" t="s">
        <v>185</v>
      </c>
      <c r="C101" s="20" t="s">
        <v>166</v>
      </c>
      <c r="D101" s="21" t="s">
        <v>186</v>
      </c>
      <c r="E101" s="21" t="s">
        <v>48</v>
      </c>
      <c r="F101" s="21" t="s">
        <v>44</v>
      </c>
      <c r="G101" s="21" t="s">
        <v>19</v>
      </c>
      <c r="H101" s="22">
        <v>43994</v>
      </c>
      <c r="I101" s="22">
        <v>44023</v>
      </c>
      <c r="J101" s="23">
        <v>1200000</v>
      </c>
      <c r="K101" s="23">
        <v>1314240</v>
      </c>
    </row>
    <row r="102" spans="1:11" ht="24" x14ac:dyDescent="0.25">
      <c r="A102" s="20" t="s">
        <v>1156</v>
      </c>
      <c r="B102" s="21" t="s">
        <v>185</v>
      </c>
      <c r="C102" s="20" t="s">
        <v>166</v>
      </c>
      <c r="D102" s="21" t="s">
        <v>186</v>
      </c>
      <c r="E102" s="21" t="s">
        <v>48</v>
      </c>
      <c r="F102" s="21" t="s">
        <v>44</v>
      </c>
      <c r="G102" s="21" t="s">
        <v>19</v>
      </c>
      <c r="H102" s="22">
        <v>43959</v>
      </c>
      <c r="I102" s="22">
        <v>43989</v>
      </c>
      <c r="J102" s="23">
        <v>1200000</v>
      </c>
      <c r="K102" s="23">
        <v>1314240</v>
      </c>
    </row>
    <row r="103" spans="1:11" ht="24" x14ac:dyDescent="0.25">
      <c r="A103" s="20" t="s">
        <v>1157</v>
      </c>
      <c r="B103" s="21" t="s">
        <v>519</v>
      </c>
      <c r="C103" s="20" t="s">
        <v>466</v>
      </c>
      <c r="D103" s="21" t="s">
        <v>520</v>
      </c>
      <c r="E103" s="21" t="s">
        <v>48</v>
      </c>
      <c r="F103" s="21" t="s">
        <v>44</v>
      </c>
      <c r="G103" s="21" t="s">
        <v>19</v>
      </c>
      <c r="H103" s="22">
        <v>44071</v>
      </c>
      <c r="I103" s="22">
        <v>44101</v>
      </c>
      <c r="J103" s="23">
        <v>1200000</v>
      </c>
      <c r="K103" s="23">
        <v>1314240</v>
      </c>
    </row>
    <row r="104" spans="1:11" ht="24" x14ac:dyDescent="0.25">
      <c r="A104" s="20" t="s">
        <v>1158</v>
      </c>
      <c r="B104" s="21" t="s">
        <v>519</v>
      </c>
      <c r="C104" s="20" t="s">
        <v>466</v>
      </c>
      <c r="D104" s="21" t="s">
        <v>520</v>
      </c>
      <c r="E104" s="21" t="s">
        <v>48</v>
      </c>
      <c r="F104" s="21" t="s">
        <v>44</v>
      </c>
      <c r="G104" s="21" t="s">
        <v>19</v>
      </c>
      <c r="H104" s="22">
        <v>44040</v>
      </c>
      <c r="I104" s="22">
        <v>44070</v>
      </c>
      <c r="J104" s="23">
        <v>1200000</v>
      </c>
      <c r="K104" s="23">
        <v>1314240</v>
      </c>
    </row>
    <row r="105" spans="1:11" ht="24" x14ac:dyDescent="0.25">
      <c r="A105" s="20" t="s">
        <v>1159</v>
      </c>
      <c r="B105" s="21" t="s">
        <v>519</v>
      </c>
      <c r="C105" s="20" t="s">
        <v>466</v>
      </c>
      <c r="D105" s="21" t="s">
        <v>520</v>
      </c>
      <c r="E105" s="21" t="s">
        <v>48</v>
      </c>
      <c r="F105" s="21" t="s">
        <v>44</v>
      </c>
      <c r="G105" s="21" t="s">
        <v>19</v>
      </c>
      <c r="H105" s="22">
        <v>44005</v>
      </c>
      <c r="I105" s="22">
        <v>44034</v>
      </c>
      <c r="J105" s="23">
        <v>1200000</v>
      </c>
      <c r="K105" s="23">
        <v>1314240</v>
      </c>
    </row>
    <row r="106" spans="1:11" ht="24" x14ac:dyDescent="0.25">
      <c r="A106" s="20" t="s">
        <v>1160</v>
      </c>
      <c r="B106" s="21" t="s">
        <v>519</v>
      </c>
      <c r="C106" s="20" t="s">
        <v>466</v>
      </c>
      <c r="D106" s="21" t="s">
        <v>520</v>
      </c>
      <c r="E106" s="21" t="s">
        <v>48</v>
      </c>
      <c r="F106" s="21" t="s">
        <v>44</v>
      </c>
      <c r="G106" s="21" t="s">
        <v>19</v>
      </c>
      <c r="H106" s="22">
        <v>43974</v>
      </c>
      <c r="I106" s="22">
        <v>44004</v>
      </c>
      <c r="J106" s="23">
        <v>1200000</v>
      </c>
      <c r="K106" s="23">
        <v>1314240</v>
      </c>
    </row>
    <row r="107" spans="1:11" ht="24" x14ac:dyDescent="0.25">
      <c r="A107" s="20" t="s">
        <v>1161</v>
      </c>
      <c r="B107" s="21" t="s">
        <v>519</v>
      </c>
      <c r="C107" s="20" t="s">
        <v>466</v>
      </c>
      <c r="D107" s="21" t="s">
        <v>520</v>
      </c>
      <c r="E107" s="21" t="s">
        <v>48</v>
      </c>
      <c r="F107" s="21" t="s">
        <v>44</v>
      </c>
      <c r="G107" s="21" t="s">
        <v>19</v>
      </c>
      <c r="H107" s="22">
        <v>43945</v>
      </c>
      <c r="I107" s="22">
        <v>43973</v>
      </c>
      <c r="J107" s="23">
        <v>1200000</v>
      </c>
      <c r="K107" s="23">
        <v>1314240</v>
      </c>
    </row>
    <row r="108" spans="1:11" ht="24" x14ac:dyDescent="0.25">
      <c r="A108" s="20" t="s">
        <v>1162</v>
      </c>
      <c r="B108" s="21" t="s">
        <v>1163</v>
      </c>
      <c r="C108" s="20" t="s">
        <v>466</v>
      </c>
      <c r="D108" s="21" t="s">
        <v>485</v>
      </c>
      <c r="E108" s="21" t="s">
        <v>48</v>
      </c>
      <c r="F108" s="21" t="s">
        <v>44</v>
      </c>
      <c r="G108" s="21" t="s">
        <v>19</v>
      </c>
      <c r="H108" s="22">
        <v>43958</v>
      </c>
      <c r="I108" s="22">
        <v>43973</v>
      </c>
      <c r="J108" s="23">
        <v>952000</v>
      </c>
      <c r="K108" s="23">
        <v>1042630</v>
      </c>
    </row>
    <row r="109" spans="1:11" ht="24" x14ac:dyDescent="0.25">
      <c r="A109" s="20" t="s">
        <v>1164</v>
      </c>
      <c r="B109" s="21" t="s">
        <v>1163</v>
      </c>
      <c r="C109" s="20" t="s">
        <v>466</v>
      </c>
      <c r="D109" s="21" t="s">
        <v>485</v>
      </c>
      <c r="E109" s="21" t="s">
        <v>48</v>
      </c>
      <c r="F109" s="21" t="s">
        <v>44</v>
      </c>
      <c r="G109" s="21" t="s">
        <v>19</v>
      </c>
      <c r="H109" s="22">
        <v>43929</v>
      </c>
      <c r="I109" s="22">
        <v>43951</v>
      </c>
      <c r="J109" s="23">
        <v>1428000</v>
      </c>
      <c r="K109" s="23">
        <v>1563946</v>
      </c>
    </row>
    <row r="110" spans="1:11" ht="24" x14ac:dyDescent="0.25">
      <c r="A110" s="20" t="s">
        <v>1165</v>
      </c>
      <c r="B110" s="21" t="s">
        <v>1166</v>
      </c>
      <c r="C110" s="20" t="s">
        <v>466</v>
      </c>
      <c r="D110" s="21" t="s">
        <v>1167</v>
      </c>
      <c r="E110" s="21" t="s">
        <v>48</v>
      </c>
      <c r="F110" s="21" t="s">
        <v>44</v>
      </c>
      <c r="G110" s="21" t="s">
        <v>19</v>
      </c>
      <c r="H110" s="22">
        <v>44072</v>
      </c>
      <c r="I110" s="22">
        <v>44100</v>
      </c>
      <c r="J110" s="23">
        <v>590000</v>
      </c>
      <c r="K110" s="23">
        <v>646168</v>
      </c>
    </row>
    <row r="111" spans="1:11" ht="24" x14ac:dyDescent="0.25">
      <c r="A111" s="20" t="s">
        <v>1168</v>
      </c>
      <c r="B111" s="21" t="s">
        <v>1166</v>
      </c>
      <c r="C111" s="20" t="s">
        <v>466</v>
      </c>
      <c r="D111" s="21" t="s">
        <v>1167</v>
      </c>
      <c r="E111" s="21" t="s">
        <v>48</v>
      </c>
      <c r="F111" s="21" t="s">
        <v>44</v>
      </c>
      <c r="G111" s="21" t="s">
        <v>19</v>
      </c>
      <c r="H111" s="22">
        <v>44030</v>
      </c>
      <c r="I111" s="22">
        <v>44051</v>
      </c>
      <c r="J111" s="23">
        <v>590000</v>
      </c>
      <c r="K111" s="23">
        <v>646168</v>
      </c>
    </row>
    <row r="112" spans="1:11" ht="24" x14ac:dyDescent="0.25">
      <c r="A112" s="20" t="s">
        <v>1169</v>
      </c>
      <c r="B112" s="21" t="s">
        <v>1166</v>
      </c>
      <c r="C112" s="20" t="s">
        <v>466</v>
      </c>
      <c r="D112" s="21" t="s">
        <v>1167</v>
      </c>
      <c r="E112" s="21" t="s">
        <v>48</v>
      </c>
      <c r="F112" s="21" t="s">
        <v>44</v>
      </c>
      <c r="G112" s="21" t="s">
        <v>19</v>
      </c>
      <c r="H112" s="22">
        <v>43988</v>
      </c>
      <c r="I112" s="22">
        <v>44016</v>
      </c>
      <c r="J112" s="23">
        <v>590000</v>
      </c>
      <c r="K112" s="23">
        <v>646168</v>
      </c>
    </row>
    <row r="113" spans="1:11" ht="24" x14ac:dyDescent="0.25">
      <c r="A113" s="20" t="s">
        <v>1170</v>
      </c>
      <c r="B113" s="21" t="s">
        <v>189</v>
      </c>
      <c r="C113" s="20" t="s">
        <v>166</v>
      </c>
      <c r="D113" s="21" t="s">
        <v>190</v>
      </c>
      <c r="E113" s="21" t="s">
        <v>48</v>
      </c>
      <c r="F113" s="21" t="s">
        <v>44</v>
      </c>
      <c r="G113" s="21" t="s">
        <v>19</v>
      </c>
      <c r="H113" s="22">
        <v>44068</v>
      </c>
      <c r="I113" s="22">
        <v>44099</v>
      </c>
      <c r="J113" s="23">
        <v>1428000</v>
      </c>
      <c r="K113" s="23">
        <v>1563946</v>
      </c>
    </row>
    <row r="114" spans="1:11" ht="24" x14ac:dyDescent="0.25">
      <c r="A114" s="20" t="s">
        <v>1171</v>
      </c>
      <c r="B114" s="21" t="s">
        <v>189</v>
      </c>
      <c r="C114" s="20" t="s">
        <v>166</v>
      </c>
      <c r="D114" s="21" t="s">
        <v>190</v>
      </c>
      <c r="E114" s="21" t="s">
        <v>48</v>
      </c>
      <c r="F114" s="21" t="s">
        <v>44</v>
      </c>
      <c r="G114" s="21" t="s">
        <v>19</v>
      </c>
      <c r="H114" s="22">
        <v>44030</v>
      </c>
      <c r="I114" s="22">
        <v>44060</v>
      </c>
      <c r="J114" s="23">
        <v>1428000</v>
      </c>
      <c r="K114" s="23">
        <v>1563946</v>
      </c>
    </row>
    <row r="115" spans="1:11" ht="24" x14ac:dyDescent="0.25">
      <c r="A115" s="20" t="s">
        <v>1172</v>
      </c>
      <c r="B115" s="21" t="s">
        <v>189</v>
      </c>
      <c r="C115" s="20" t="s">
        <v>166</v>
      </c>
      <c r="D115" s="21" t="s">
        <v>190</v>
      </c>
      <c r="E115" s="21" t="s">
        <v>48</v>
      </c>
      <c r="F115" s="21" t="s">
        <v>44</v>
      </c>
      <c r="G115" s="21" t="s">
        <v>19</v>
      </c>
      <c r="H115" s="22">
        <v>43974</v>
      </c>
      <c r="I115" s="22">
        <v>44004</v>
      </c>
      <c r="J115" s="23">
        <v>1428000</v>
      </c>
      <c r="K115" s="23">
        <v>1563946</v>
      </c>
    </row>
    <row r="116" spans="1:11" ht="24" x14ac:dyDescent="0.25">
      <c r="A116" s="20" t="s">
        <v>1173</v>
      </c>
      <c r="B116" s="21" t="s">
        <v>189</v>
      </c>
      <c r="C116" s="20" t="s">
        <v>166</v>
      </c>
      <c r="D116" s="21" t="s">
        <v>190</v>
      </c>
      <c r="E116" s="21" t="s">
        <v>48</v>
      </c>
      <c r="F116" s="21" t="s">
        <v>44</v>
      </c>
      <c r="G116" s="21" t="s">
        <v>19</v>
      </c>
      <c r="H116" s="22">
        <v>43938</v>
      </c>
      <c r="I116" s="22">
        <v>43967</v>
      </c>
      <c r="J116" s="23">
        <v>1428000</v>
      </c>
      <c r="K116" s="23">
        <v>1563946</v>
      </c>
    </row>
    <row r="117" spans="1:11" ht="24" x14ac:dyDescent="0.25">
      <c r="A117" s="20" t="s">
        <v>1174</v>
      </c>
      <c r="B117" s="21" t="s">
        <v>523</v>
      </c>
      <c r="C117" s="20" t="s">
        <v>466</v>
      </c>
      <c r="D117" s="21" t="s">
        <v>524</v>
      </c>
      <c r="E117" s="21" t="s">
        <v>525</v>
      </c>
      <c r="F117" s="21" t="s">
        <v>44</v>
      </c>
      <c r="G117" s="21" t="s">
        <v>19</v>
      </c>
      <c r="H117" s="22">
        <v>44083</v>
      </c>
      <c r="I117" s="22">
        <v>44104</v>
      </c>
      <c r="J117" s="23">
        <v>14324078</v>
      </c>
      <c r="K117" s="23">
        <v>15687730</v>
      </c>
    </row>
    <row r="118" spans="1:11" ht="24" x14ac:dyDescent="0.25">
      <c r="A118" s="20" t="s">
        <v>1175</v>
      </c>
      <c r="B118" s="21" t="s">
        <v>523</v>
      </c>
      <c r="C118" s="20" t="s">
        <v>466</v>
      </c>
      <c r="D118" s="21" t="s">
        <v>524</v>
      </c>
      <c r="E118" s="21" t="s">
        <v>525</v>
      </c>
      <c r="F118" s="21" t="s">
        <v>44</v>
      </c>
      <c r="G118" s="21" t="s">
        <v>19</v>
      </c>
      <c r="H118" s="22">
        <v>44081</v>
      </c>
      <c r="I118" s="22">
        <v>44082</v>
      </c>
      <c r="J118" s="23">
        <v>1790510</v>
      </c>
      <c r="K118" s="23">
        <v>1960967</v>
      </c>
    </row>
    <row r="119" spans="1:11" ht="24" x14ac:dyDescent="0.25">
      <c r="A119" s="20" t="s">
        <v>1176</v>
      </c>
      <c r="B119" s="21" t="s">
        <v>523</v>
      </c>
      <c r="C119" s="20" t="s">
        <v>466</v>
      </c>
      <c r="D119" s="21" t="s">
        <v>524</v>
      </c>
      <c r="E119" s="21" t="s">
        <v>525</v>
      </c>
      <c r="F119" s="21" t="s">
        <v>44</v>
      </c>
      <c r="G119" s="21" t="s">
        <v>19</v>
      </c>
      <c r="H119" s="22">
        <v>44075</v>
      </c>
      <c r="I119" s="22">
        <v>44078</v>
      </c>
      <c r="J119" s="23">
        <v>3581019</v>
      </c>
      <c r="K119" s="23">
        <v>3921932</v>
      </c>
    </row>
    <row r="120" spans="1:11" ht="24" x14ac:dyDescent="0.25">
      <c r="A120" s="20" t="s">
        <v>1177</v>
      </c>
      <c r="B120" s="21" t="s">
        <v>523</v>
      </c>
      <c r="C120" s="20" t="s">
        <v>466</v>
      </c>
      <c r="D120" s="21" t="s">
        <v>524</v>
      </c>
      <c r="E120" s="21" t="s">
        <v>525</v>
      </c>
      <c r="F120" s="21" t="s">
        <v>44</v>
      </c>
      <c r="G120" s="21" t="s">
        <v>19</v>
      </c>
      <c r="H120" s="22">
        <v>44061</v>
      </c>
      <c r="I120" s="22">
        <v>44074</v>
      </c>
      <c r="J120" s="23">
        <v>8952549</v>
      </c>
      <c r="K120" s="23">
        <v>9804832</v>
      </c>
    </row>
    <row r="121" spans="1:11" ht="24" x14ac:dyDescent="0.25">
      <c r="A121" s="20" t="s">
        <v>1178</v>
      </c>
      <c r="B121" s="21" t="s">
        <v>523</v>
      </c>
      <c r="C121" s="20" t="s">
        <v>466</v>
      </c>
      <c r="D121" s="21" t="s">
        <v>524</v>
      </c>
      <c r="E121" s="21" t="s">
        <v>525</v>
      </c>
      <c r="F121" s="21" t="s">
        <v>44</v>
      </c>
      <c r="G121" s="21" t="s">
        <v>19</v>
      </c>
      <c r="H121" s="22">
        <v>44046</v>
      </c>
      <c r="I121" s="22">
        <v>44057</v>
      </c>
      <c r="J121" s="23">
        <v>8057294</v>
      </c>
      <c r="K121" s="23">
        <v>8824348</v>
      </c>
    </row>
    <row r="122" spans="1:11" ht="24" x14ac:dyDescent="0.25">
      <c r="A122" s="20" t="s">
        <v>1179</v>
      </c>
      <c r="B122" s="21" t="s">
        <v>523</v>
      </c>
      <c r="C122" s="20" t="s">
        <v>466</v>
      </c>
      <c r="D122" s="21" t="s">
        <v>1180</v>
      </c>
      <c r="E122" s="21" t="s">
        <v>1181</v>
      </c>
      <c r="F122" s="21" t="s">
        <v>44</v>
      </c>
      <c r="G122" s="21" t="s">
        <v>19</v>
      </c>
      <c r="H122" s="22">
        <v>44044</v>
      </c>
      <c r="I122" s="22">
        <v>44064</v>
      </c>
      <c r="J122" s="23">
        <v>7480507</v>
      </c>
      <c r="K122" s="23">
        <v>8192651</v>
      </c>
    </row>
    <row r="123" spans="1:11" ht="24" x14ac:dyDescent="0.25">
      <c r="A123" s="20" t="s">
        <v>1182</v>
      </c>
      <c r="B123" s="21" t="s">
        <v>523</v>
      </c>
      <c r="C123" s="20" t="s">
        <v>466</v>
      </c>
      <c r="D123" s="21" t="s">
        <v>1180</v>
      </c>
      <c r="E123" s="21" t="s">
        <v>1181</v>
      </c>
      <c r="F123" s="21" t="s">
        <v>44</v>
      </c>
      <c r="G123" s="21" t="s">
        <v>19</v>
      </c>
      <c r="H123" s="22">
        <v>44037</v>
      </c>
      <c r="I123" s="22">
        <v>44043</v>
      </c>
      <c r="J123" s="23">
        <v>2341763</v>
      </c>
      <c r="K123" s="23">
        <v>2564699</v>
      </c>
    </row>
    <row r="124" spans="1:11" ht="24" x14ac:dyDescent="0.25">
      <c r="A124" s="20" t="s">
        <v>1183</v>
      </c>
      <c r="B124" s="21" t="s">
        <v>523</v>
      </c>
      <c r="C124" s="20" t="s">
        <v>466</v>
      </c>
      <c r="D124" s="21" t="s">
        <v>524</v>
      </c>
      <c r="E124" s="21" t="s">
        <v>525</v>
      </c>
      <c r="F124" s="21" t="s">
        <v>44</v>
      </c>
      <c r="G124" s="21" t="s">
        <v>19</v>
      </c>
      <c r="H124" s="22">
        <v>44028</v>
      </c>
      <c r="I124" s="22">
        <v>44043</v>
      </c>
      <c r="J124" s="23">
        <v>9847803</v>
      </c>
      <c r="K124" s="23">
        <v>10785314</v>
      </c>
    </row>
    <row r="125" spans="1:11" ht="24" x14ac:dyDescent="0.25">
      <c r="A125" s="20" t="s">
        <v>1184</v>
      </c>
      <c r="B125" s="21" t="s">
        <v>523</v>
      </c>
      <c r="C125" s="20" t="s">
        <v>466</v>
      </c>
      <c r="D125" s="21" t="s">
        <v>524</v>
      </c>
      <c r="E125" s="21" t="s">
        <v>1185</v>
      </c>
      <c r="F125" s="21" t="s">
        <v>44</v>
      </c>
      <c r="G125" s="21" t="s">
        <v>19</v>
      </c>
      <c r="H125" s="22">
        <v>44013</v>
      </c>
      <c r="I125" s="22">
        <v>44027</v>
      </c>
      <c r="J125" s="23">
        <v>9847803</v>
      </c>
      <c r="K125" s="23">
        <v>10785314</v>
      </c>
    </row>
    <row r="126" spans="1:11" ht="24" x14ac:dyDescent="0.25">
      <c r="A126" s="20" t="s">
        <v>1186</v>
      </c>
      <c r="B126" s="21" t="s">
        <v>523</v>
      </c>
      <c r="C126" s="20" t="s">
        <v>466</v>
      </c>
      <c r="D126" s="21" t="s">
        <v>547</v>
      </c>
      <c r="E126" s="21" t="s">
        <v>1187</v>
      </c>
      <c r="F126" s="21" t="s">
        <v>44</v>
      </c>
      <c r="G126" s="21" t="s">
        <v>19</v>
      </c>
      <c r="H126" s="22">
        <v>44015</v>
      </c>
      <c r="I126" s="22">
        <v>44026</v>
      </c>
      <c r="J126" s="23">
        <v>1585880</v>
      </c>
      <c r="K126" s="23">
        <v>1736856</v>
      </c>
    </row>
    <row r="127" spans="1:11" ht="24" x14ac:dyDescent="0.25">
      <c r="A127" s="20" t="s">
        <v>1188</v>
      </c>
      <c r="B127" s="21" t="s">
        <v>523</v>
      </c>
      <c r="C127" s="20" t="s">
        <v>466</v>
      </c>
      <c r="D127" s="21" t="s">
        <v>983</v>
      </c>
      <c r="E127" s="21" t="s">
        <v>1189</v>
      </c>
      <c r="F127" s="21" t="s">
        <v>44</v>
      </c>
      <c r="G127" s="21" t="s">
        <v>19</v>
      </c>
      <c r="H127" s="22">
        <v>44001</v>
      </c>
      <c r="I127" s="22">
        <v>44008</v>
      </c>
      <c r="J127" s="23">
        <v>2602732</v>
      </c>
      <c r="K127" s="23">
        <v>2850512</v>
      </c>
    </row>
    <row r="128" spans="1:11" ht="24" x14ac:dyDescent="0.25">
      <c r="A128" s="20" t="s">
        <v>1190</v>
      </c>
      <c r="B128" s="21" t="s">
        <v>523</v>
      </c>
      <c r="C128" s="20" t="s">
        <v>466</v>
      </c>
      <c r="D128" s="21" t="s">
        <v>983</v>
      </c>
      <c r="E128" s="21" t="s">
        <v>1189</v>
      </c>
      <c r="F128" s="21" t="s">
        <v>44</v>
      </c>
      <c r="G128" s="21" t="s">
        <v>19</v>
      </c>
      <c r="H128" s="22">
        <v>43995</v>
      </c>
      <c r="I128" s="22">
        <v>44000</v>
      </c>
      <c r="J128" s="23">
        <v>2399047</v>
      </c>
      <c r="K128" s="23">
        <v>2627436</v>
      </c>
    </row>
    <row r="129" spans="1:11" ht="24" x14ac:dyDescent="0.25">
      <c r="A129" s="20" t="s">
        <v>1191</v>
      </c>
      <c r="B129" s="21" t="s">
        <v>523</v>
      </c>
      <c r="C129" s="20" t="s">
        <v>466</v>
      </c>
      <c r="D129" s="21" t="s">
        <v>524</v>
      </c>
      <c r="E129" s="21" t="s">
        <v>525</v>
      </c>
      <c r="F129" s="21" t="s">
        <v>44</v>
      </c>
      <c r="G129" s="21" t="s">
        <v>19</v>
      </c>
      <c r="H129" s="22">
        <v>43983</v>
      </c>
      <c r="I129" s="22">
        <v>44012</v>
      </c>
      <c r="J129" s="23">
        <v>17009842</v>
      </c>
      <c r="K129" s="23">
        <v>18629179</v>
      </c>
    </row>
    <row r="130" spans="1:11" ht="24" x14ac:dyDescent="0.25">
      <c r="A130" s="20" t="s">
        <v>1192</v>
      </c>
      <c r="B130" s="21" t="s">
        <v>523</v>
      </c>
      <c r="C130" s="20" t="s">
        <v>466</v>
      </c>
      <c r="D130" s="21" t="s">
        <v>1193</v>
      </c>
      <c r="E130" s="21" t="s">
        <v>1194</v>
      </c>
      <c r="F130" s="21" t="s">
        <v>44</v>
      </c>
      <c r="G130" s="21" t="s">
        <v>19</v>
      </c>
      <c r="H130" s="22">
        <v>43977</v>
      </c>
      <c r="I130" s="22">
        <v>44074</v>
      </c>
      <c r="J130" s="23">
        <v>17850000</v>
      </c>
      <c r="K130" s="23">
        <v>19549320</v>
      </c>
    </row>
    <row r="131" spans="1:11" ht="24" x14ac:dyDescent="0.25">
      <c r="A131" s="20" t="s">
        <v>1195</v>
      </c>
      <c r="B131" s="21" t="s">
        <v>523</v>
      </c>
      <c r="C131" s="20" t="s">
        <v>466</v>
      </c>
      <c r="D131" s="21" t="s">
        <v>524</v>
      </c>
      <c r="E131" s="21" t="s">
        <v>525</v>
      </c>
      <c r="F131" s="21" t="s">
        <v>44</v>
      </c>
      <c r="G131" s="21" t="s">
        <v>19</v>
      </c>
      <c r="H131" s="22">
        <v>43955</v>
      </c>
      <c r="I131" s="22">
        <v>43980</v>
      </c>
      <c r="J131" s="23">
        <v>17009842</v>
      </c>
      <c r="K131" s="23">
        <v>18629179</v>
      </c>
    </row>
    <row r="132" spans="1:11" ht="24" x14ac:dyDescent="0.25">
      <c r="A132" s="20" t="s">
        <v>1196</v>
      </c>
      <c r="B132" s="21" t="s">
        <v>523</v>
      </c>
      <c r="C132" s="20" t="s">
        <v>466</v>
      </c>
      <c r="D132" s="21" t="s">
        <v>1197</v>
      </c>
      <c r="E132" s="21" t="s">
        <v>1122</v>
      </c>
      <c r="F132" s="21" t="s">
        <v>44</v>
      </c>
      <c r="G132" s="21" t="s">
        <v>19</v>
      </c>
      <c r="H132" s="22">
        <v>43955</v>
      </c>
      <c r="I132" s="22">
        <v>43980</v>
      </c>
      <c r="J132" s="23">
        <v>5402217</v>
      </c>
      <c r="K132" s="23">
        <v>5916508</v>
      </c>
    </row>
    <row r="133" spans="1:11" ht="24" x14ac:dyDescent="0.25">
      <c r="A133" s="20" t="s">
        <v>1198</v>
      </c>
      <c r="B133" s="21" t="s">
        <v>523</v>
      </c>
      <c r="C133" s="20" t="s">
        <v>466</v>
      </c>
      <c r="D133" s="21" t="s">
        <v>1199</v>
      </c>
      <c r="E133" s="21" t="s">
        <v>1122</v>
      </c>
      <c r="F133" s="21" t="s">
        <v>44</v>
      </c>
      <c r="G133" s="21" t="s">
        <v>19</v>
      </c>
      <c r="H133" s="22">
        <v>43952</v>
      </c>
      <c r="I133" s="22">
        <v>43977</v>
      </c>
      <c r="J133" s="23">
        <v>6866752</v>
      </c>
      <c r="K133" s="23">
        <v>7520467</v>
      </c>
    </row>
    <row r="134" spans="1:11" ht="24" x14ac:dyDescent="0.25">
      <c r="A134" s="20" t="s">
        <v>1200</v>
      </c>
      <c r="B134" s="21" t="s">
        <v>523</v>
      </c>
      <c r="C134" s="20" t="s">
        <v>466</v>
      </c>
      <c r="D134" s="21" t="s">
        <v>1199</v>
      </c>
      <c r="E134" s="21" t="s">
        <v>1122</v>
      </c>
      <c r="F134" s="21" t="s">
        <v>44</v>
      </c>
      <c r="G134" s="21" t="s">
        <v>19</v>
      </c>
      <c r="H134" s="22">
        <v>43949</v>
      </c>
      <c r="I134" s="22">
        <v>43951</v>
      </c>
      <c r="J134" s="23">
        <v>2617548</v>
      </c>
      <c r="K134" s="23">
        <v>2866739</v>
      </c>
    </row>
    <row r="135" spans="1:11" ht="24" x14ac:dyDescent="0.25">
      <c r="A135" s="20" t="s">
        <v>1201</v>
      </c>
      <c r="B135" s="21" t="s">
        <v>523</v>
      </c>
      <c r="C135" s="20" t="s">
        <v>466</v>
      </c>
      <c r="D135" s="21" t="s">
        <v>1202</v>
      </c>
      <c r="E135" s="21" t="s">
        <v>1203</v>
      </c>
      <c r="F135" s="21" t="s">
        <v>44</v>
      </c>
      <c r="G135" s="21" t="s">
        <v>19</v>
      </c>
      <c r="H135" s="22">
        <v>43946</v>
      </c>
      <c r="I135" s="22">
        <v>43946</v>
      </c>
      <c r="J135" s="23">
        <v>836996</v>
      </c>
      <c r="K135" s="23">
        <v>916678</v>
      </c>
    </row>
    <row r="136" spans="1:11" ht="24" x14ac:dyDescent="0.25">
      <c r="A136" s="20" t="s">
        <v>1204</v>
      </c>
      <c r="B136" s="21" t="s">
        <v>523</v>
      </c>
      <c r="C136" s="20" t="s">
        <v>466</v>
      </c>
      <c r="D136" s="21" t="s">
        <v>524</v>
      </c>
      <c r="E136" s="21" t="s">
        <v>525</v>
      </c>
      <c r="F136" s="21" t="s">
        <v>44</v>
      </c>
      <c r="G136" s="21" t="s">
        <v>19</v>
      </c>
      <c r="H136" s="22">
        <v>43948</v>
      </c>
      <c r="I136" s="22">
        <v>43951</v>
      </c>
      <c r="J136" s="23">
        <v>3581019</v>
      </c>
      <c r="K136" s="23">
        <v>3921932</v>
      </c>
    </row>
    <row r="137" spans="1:11" ht="24" x14ac:dyDescent="0.25">
      <c r="A137" s="20" t="s">
        <v>1205</v>
      </c>
      <c r="B137" s="21" t="s">
        <v>523</v>
      </c>
      <c r="C137" s="20" t="s">
        <v>466</v>
      </c>
      <c r="D137" s="21" t="s">
        <v>1197</v>
      </c>
      <c r="E137" s="21" t="s">
        <v>1122</v>
      </c>
      <c r="F137" s="21" t="s">
        <v>44</v>
      </c>
      <c r="G137" s="21" t="s">
        <v>19</v>
      </c>
      <c r="H137" s="22">
        <v>43948</v>
      </c>
      <c r="I137" s="22">
        <v>43951</v>
      </c>
      <c r="J137" s="23">
        <v>1964442</v>
      </c>
      <c r="K137" s="23">
        <v>2151457</v>
      </c>
    </row>
    <row r="138" spans="1:11" ht="24" x14ac:dyDescent="0.25">
      <c r="A138" s="20" t="s">
        <v>1206</v>
      </c>
      <c r="B138" s="21" t="s">
        <v>523</v>
      </c>
      <c r="C138" s="20" t="s">
        <v>466</v>
      </c>
      <c r="D138" s="21" t="s">
        <v>1180</v>
      </c>
      <c r="E138" s="21" t="s">
        <v>1124</v>
      </c>
      <c r="F138" s="21" t="s">
        <v>44</v>
      </c>
      <c r="G138" s="21" t="s">
        <v>19</v>
      </c>
      <c r="H138" s="22">
        <v>43955</v>
      </c>
      <c r="I138" s="22">
        <v>43979</v>
      </c>
      <c r="J138" s="23">
        <v>2857257</v>
      </c>
      <c r="K138" s="23">
        <v>3129268</v>
      </c>
    </row>
    <row r="139" spans="1:11" ht="24" x14ac:dyDescent="0.25">
      <c r="A139" s="20" t="s">
        <v>1207</v>
      </c>
      <c r="B139" s="21" t="s">
        <v>523</v>
      </c>
      <c r="C139" s="20" t="s">
        <v>466</v>
      </c>
      <c r="D139" s="21" t="s">
        <v>1180</v>
      </c>
      <c r="E139" s="21" t="s">
        <v>1124</v>
      </c>
      <c r="F139" s="21" t="s">
        <v>44</v>
      </c>
      <c r="G139" s="21" t="s">
        <v>19</v>
      </c>
      <c r="H139" s="22">
        <v>43945</v>
      </c>
      <c r="I139" s="22">
        <v>43951</v>
      </c>
      <c r="J139" s="23">
        <v>595262</v>
      </c>
      <c r="K139" s="23">
        <v>651931</v>
      </c>
    </row>
    <row r="140" spans="1:11" ht="24" x14ac:dyDescent="0.25">
      <c r="A140" s="20" t="s">
        <v>1208</v>
      </c>
      <c r="B140" s="21" t="s">
        <v>523</v>
      </c>
      <c r="C140" s="20" t="s">
        <v>466</v>
      </c>
      <c r="D140" s="21" t="s">
        <v>547</v>
      </c>
      <c r="E140" s="21" t="s">
        <v>1047</v>
      </c>
      <c r="F140" s="21" t="s">
        <v>44</v>
      </c>
      <c r="G140" s="21" t="s">
        <v>19</v>
      </c>
      <c r="H140" s="22">
        <v>43942</v>
      </c>
      <c r="I140" s="22">
        <v>43947</v>
      </c>
      <c r="J140" s="23">
        <v>1982350</v>
      </c>
      <c r="K140" s="23">
        <v>2171070</v>
      </c>
    </row>
    <row r="141" spans="1:11" ht="24" x14ac:dyDescent="0.25">
      <c r="A141" s="20" t="s">
        <v>1209</v>
      </c>
      <c r="B141" s="21" t="s">
        <v>523</v>
      </c>
      <c r="C141" s="20" t="s">
        <v>466</v>
      </c>
      <c r="D141" s="21" t="s">
        <v>524</v>
      </c>
      <c r="E141" s="21" t="s">
        <v>525</v>
      </c>
      <c r="F141" s="21" t="s">
        <v>44</v>
      </c>
      <c r="G141" s="21" t="s">
        <v>19</v>
      </c>
      <c r="H141" s="22">
        <v>43941</v>
      </c>
      <c r="I141" s="22">
        <v>43945</v>
      </c>
      <c r="J141" s="23">
        <v>4476274</v>
      </c>
      <c r="K141" s="23">
        <v>4902415</v>
      </c>
    </row>
    <row r="142" spans="1:11" ht="24" x14ac:dyDescent="0.25">
      <c r="A142" s="20" t="s">
        <v>1210</v>
      </c>
      <c r="B142" s="21" t="s">
        <v>523</v>
      </c>
      <c r="C142" s="20" t="s">
        <v>466</v>
      </c>
      <c r="D142" s="21" t="s">
        <v>1211</v>
      </c>
      <c r="E142" s="21" t="s">
        <v>1212</v>
      </c>
      <c r="F142" s="21" t="s">
        <v>44</v>
      </c>
      <c r="G142" s="21" t="s">
        <v>19</v>
      </c>
      <c r="H142" s="22">
        <v>43932</v>
      </c>
      <c r="I142" s="22">
        <v>43933</v>
      </c>
      <c r="J142" s="23">
        <v>1255897</v>
      </c>
      <c r="K142" s="23">
        <v>1375458</v>
      </c>
    </row>
    <row r="143" spans="1:11" ht="24" x14ac:dyDescent="0.25">
      <c r="A143" s="20" t="s">
        <v>1213</v>
      </c>
      <c r="B143" s="21" t="s">
        <v>523</v>
      </c>
      <c r="C143" s="20" t="s">
        <v>466</v>
      </c>
      <c r="D143" s="21" t="s">
        <v>1180</v>
      </c>
      <c r="E143" s="21" t="s">
        <v>1047</v>
      </c>
      <c r="F143" s="21" t="s">
        <v>44</v>
      </c>
      <c r="G143" s="21" t="s">
        <v>19</v>
      </c>
      <c r="H143" s="22">
        <v>43939</v>
      </c>
      <c r="I143" s="22">
        <v>43947</v>
      </c>
      <c r="J143" s="23">
        <v>4657286</v>
      </c>
      <c r="K143" s="23">
        <v>5100660</v>
      </c>
    </row>
    <row r="144" spans="1:11" ht="24" x14ac:dyDescent="0.25">
      <c r="A144" s="20" t="s">
        <v>1214</v>
      </c>
      <c r="B144" s="21" t="s">
        <v>523</v>
      </c>
      <c r="C144" s="20" t="s">
        <v>466</v>
      </c>
      <c r="D144" s="21" t="s">
        <v>524</v>
      </c>
      <c r="E144" s="21" t="s">
        <v>525</v>
      </c>
      <c r="F144" s="21" t="s">
        <v>44</v>
      </c>
      <c r="G144" s="21" t="s">
        <v>19</v>
      </c>
      <c r="H144" s="22">
        <v>43922</v>
      </c>
      <c r="I144" s="22">
        <v>43938</v>
      </c>
      <c r="J144" s="23">
        <v>9847803</v>
      </c>
      <c r="K144" s="23">
        <v>10785314</v>
      </c>
    </row>
    <row r="145" spans="1:11" ht="24" x14ac:dyDescent="0.25">
      <c r="A145" s="20" t="s">
        <v>1215</v>
      </c>
      <c r="B145" s="21" t="s">
        <v>523</v>
      </c>
      <c r="C145" s="20" t="s">
        <v>166</v>
      </c>
      <c r="D145" s="21" t="s">
        <v>1216</v>
      </c>
      <c r="E145" s="21" t="s">
        <v>1050</v>
      </c>
      <c r="F145" s="21" t="s">
        <v>44</v>
      </c>
      <c r="G145" s="21" t="s">
        <v>19</v>
      </c>
      <c r="H145" s="22">
        <v>43922</v>
      </c>
      <c r="I145" s="22">
        <v>43933</v>
      </c>
      <c r="J145" s="23">
        <v>5236000</v>
      </c>
      <c r="K145" s="23">
        <v>5734467</v>
      </c>
    </row>
    <row r="146" spans="1:11" ht="24" x14ac:dyDescent="0.25">
      <c r="A146" s="20" t="s">
        <v>1217</v>
      </c>
      <c r="B146" s="21" t="s">
        <v>523</v>
      </c>
      <c r="C146" s="20" t="s">
        <v>166</v>
      </c>
      <c r="D146" s="21" t="s">
        <v>1216</v>
      </c>
      <c r="E146" s="21" t="s">
        <v>1050</v>
      </c>
      <c r="F146" s="21" t="s">
        <v>44</v>
      </c>
      <c r="G146" s="21" t="s">
        <v>19</v>
      </c>
      <c r="H146" s="22">
        <v>43919</v>
      </c>
      <c r="I146" s="22">
        <v>43921</v>
      </c>
      <c r="J146" s="23">
        <v>1309000</v>
      </c>
      <c r="K146" s="23">
        <v>1433617</v>
      </c>
    </row>
    <row r="147" spans="1:11" ht="24" x14ac:dyDescent="0.25">
      <c r="A147" s="20" t="s">
        <v>1218</v>
      </c>
      <c r="B147" s="21" t="s">
        <v>523</v>
      </c>
      <c r="C147" s="20" t="s">
        <v>466</v>
      </c>
      <c r="D147" s="21" t="s">
        <v>1219</v>
      </c>
      <c r="E147" s="21" t="s">
        <v>1050</v>
      </c>
      <c r="F147" s="21" t="s">
        <v>44</v>
      </c>
      <c r="G147" s="21" t="s">
        <v>19</v>
      </c>
      <c r="H147" s="22">
        <v>43922</v>
      </c>
      <c r="I147" s="22">
        <v>43943</v>
      </c>
      <c r="J147" s="23">
        <v>6831641</v>
      </c>
      <c r="K147" s="23">
        <v>7482013</v>
      </c>
    </row>
    <row r="148" spans="1:11" ht="24" x14ac:dyDescent="0.25">
      <c r="A148" s="20" t="s">
        <v>1220</v>
      </c>
      <c r="B148" s="21" t="s">
        <v>523</v>
      </c>
      <c r="C148" s="20" t="s">
        <v>466</v>
      </c>
      <c r="D148" s="21" t="s">
        <v>1219</v>
      </c>
      <c r="E148" s="21" t="s">
        <v>1050</v>
      </c>
      <c r="F148" s="21" t="s">
        <v>44</v>
      </c>
      <c r="G148" s="21" t="s">
        <v>19</v>
      </c>
      <c r="H148" s="22">
        <v>43920</v>
      </c>
      <c r="I148" s="22">
        <v>43921</v>
      </c>
      <c r="J148" s="23">
        <v>2277214</v>
      </c>
      <c r="K148" s="23">
        <v>2494005</v>
      </c>
    </row>
    <row r="149" spans="1:11" ht="24" x14ac:dyDescent="0.25">
      <c r="A149" s="20" t="s">
        <v>1221</v>
      </c>
      <c r="B149" s="21" t="s">
        <v>523</v>
      </c>
      <c r="C149" s="20" t="s">
        <v>466</v>
      </c>
      <c r="D149" s="21" t="s">
        <v>535</v>
      </c>
      <c r="E149" s="21" t="s">
        <v>1050</v>
      </c>
      <c r="F149" s="21" t="s">
        <v>44</v>
      </c>
      <c r="G149" s="21" t="s">
        <v>19</v>
      </c>
      <c r="H149" s="22">
        <v>43920</v>
      </c>
      <c r="I149" s="22">
        <v>43950</v>
      </c>
      <c r="J149" s="23">
        <v>7759752</v>
      </c>
      <c r="K149" s="23">
        <v>8498480</v>
      </c>
    </row>
    <row r="150" spans="1:11" ht="24" x14ac:dyDescent="0.25">
      <c r="A150" s="20" t="s">
        <v>1222</v>
      </c>
      <c r="B150" s="21" t="s">
        <v>523</v>
      </c>
      <c r="C150" s="20" t="s">
        <v>466</v>
      </c>
      <c r="D150" s="21" t="s">
        <v>535</v>
      </c>
      <c r="E150" s="21" t="s">
        <v>1050</v>
      </c>
      <c r="F150" s="21" t="s">
        <v>44</v>
      </c>
      <c r="G150" s="21" t="s">
        <v>19</v>
      </c>
      <c r="H150" s="22">
        <v>43918</v>
      </c>
      <c r="I150" s="22">
        <v>43921</v>
      </c>
      <c r="J150" s="23">
        <v>1203568</v>
      </c>
      <c r="K150" s="23">
        <v>1318148</v>
      </c>
    </row>
    <row r="151" spans="1:11" ht="24" x14ac:dyDescent="0.25">
      <c r="A151" s="20" t="s">
        <v>1223</v>
      </c>
      <c r="B151" s="21" t="s">
        <v>523</v>
      </c>
      <c r="C151" s="20" t="s">
        <v>466</v>
      </c>
      <c r="D151" s="21" t="s">
        <v>1180</v>
      </c>
      <c r="E151" s="21" t="s">
        <v>1047</v>
      </c>
      <c r="F151" s="21" t="s">
        <v>44</v>
      </c>
      <c r="G151" s="21" t="s">
        <v>19</v>
      </c>
      <c r="H151" s="22">
        <v>43911</v>
      </c>
      <c r="I151" s="22">
        <v>43911</v>
      </c>
      <c r="J151" s="23">
        <v>654113</v>
      </c>
      <c r="K151" s="23">
        <v>716385</v>
      </c>
    </row>
    <row r="152" spans="1:11" ht="24" x14ac:dyDescent="0.25">
      <c r="A152" s="20" t="s">
        <v>1224</v>
      </c>
      <c r="B152" s="21" t="s">
        <v>523</v>
      </c>
      <c r="C152" s="20" t="s">
        <v>466</v>
      </c>
      <c r="D152" s="21" t="s">
        <v>1180</v>
      </c>
      <c r="E152" s="21" t="s">
        <v>1047</v>
      </c>
      <c r="F152" s="21" t="s">
        <v>44</v>
      </c>
      <c r="G152" s="21" t="s">
        <v>19</v>
      </c>
      <c r="H152" s="22">
        <v>43910</v>
      </c>
      <c r="I152" s="22">
        <v>43942</v>
      </c>
      <c r="J152" s="23">
        <v>8183868</v>
      </c>
      <c r="K152" s="23">
        <v>8962972</v>
      </c>
    </row>
    <row r="153" spans="1:11" ht="24" x14ac:dyDescent="0.25">
      <c r="A153" s="20" t="s">
        <v>1225</v>
      </c>
      <c r="B153" s="21" t="s">
        <v>523</v>
      </c>
      <c r="C153" s="20" t="s">
        <v>466</v>
      </c>
      <c r="D153" s="21" t="s">
        <v>1180</v>
      </c>
      <c r="E153" s="21" t="s">
        <v>1226</v>
      </c>
      <c r="F153" s="21" t="s">
        <v>44</v>
      </c>
      <c r="G153" s="21" t="s">
        <v>19</v>
      </c>
      <c r="H153" s="22">
        <v>43909</v>
      </c>
      <c r="I153" s="22">
        <v>43917</v>
      </c>
      <c r="J153" s="23">
        <v>2511795</v>
      </c>
      <c r="K153" s="23">
        <v>2750918</v>
      </c>
    </row>
    <row r="154" spans="1:11" ht="24" x14ac:dyDescent="0.25">
      <c r="A154" s="20" t="s">
        <v>1227</v>
      </c>
      <c r="B154" s="21" t="s">
        <v>523</v>
      </c>
      <c r="C154" s="20" t="s">
        <v>466</v>
      </c>
      <c r="D154" s="21" t="s">
        <v>1180</v>
      </c>
      <c r="E154" s="21" t="s">
        <v>1047</v>
      </c>
      <c r="F154" s="21" t="s">
        <v>44</v>
      </c>
      <c r="G154" s="21" t="s">
        <v>19</v>
      </c>
      <c r="H154" s="22">
        <v>43907</v>
      </c>
      <c r="I154" s="22">
        <v>43912</v>
      </c>
      <c r="J154" s="23">
        <v>1380198</v>
      </c>
      <c r="K154" s="23">
        <v>1511593</v>
      </c>
    </row>
    <row r="155" spans="1:11" ht="24" x14ac:dyDescent="0.25">
      <c r="A155" s="20" t="s">
        <v>1228</v>
      </c>
      <c r="B155" s="21" t="s">
        <v>523</v>
      </c>
      <c r="C155" s="20" t="s">
        <v>466</v>
      </c>
      <c r="D155" s="21" t="s">
        <v>1180</v>
      </c>
      <c r="E155" s="21" t="s">
        <v>1047</v>
      </c>
      <c r="F155" s="21" t="s">
        <v>44</v>
      </c>
      <c r="G155" s="21" t="s">
        <v>19</v>
      </c>
      <c r="H155" s="22">
        <v>43904</v>
      </c>
      <c r="I155" s="22">
        <v>43906</v>
      </c>
      <c r="J155" s="23">
        <v>1176367</v>
      </c>
      <c r="K155" s="23">
        <v>1288357</v>
      </c>
    </row>
    <row r="156" spans="1:11" ht="24" x14ac:dyDescent="0.25">
      <c r="A156" s="20" t="s">
        <v>1229</v>
      </c>
      <c r="B156" s="21" t="s">
        <v>523</v>
      </c>
      <c r="C156" s="20" t="s">
        <v>466</v>
      </c>
      <c r="D156" s="21" t="s">
        <v>524</v>
      </c>
      <c r="E156" s="21" t="s">
        <v>1185</v>
      </c>
      <c r="F156" s="21" t="s">
        <v>44</v>
      </c>
      <c r="G156" s="21" t="s">
        <v>19</v>
      </c>
      <c r="H156" s="22">
        <v>43892</v>
      </c>
      <c r="I156" s="22">
        <v>43921</v>
      </c>
      <c r="J156" s="23">
        <v>18800352</v>
      </c>
      <c r="K156" s="23">
        <v>20590146</v>
      </c>
    </row>
    <row r="157" spans="1:11" ht="24" x14ac:dyDescent="0.25">
      <c r="A157" s="20" t="s">
        <v>1230</v>
      </c>
      <c r="B157" s="21" t="s">
        <v>523</v>
      </c>
      <c r="C157" s="20" t="s">
        <v>466</v>
      </c>
      <c r="D157" s="21" t="s">
        <v>1180</v>
      </c>
      <c r="E157" s="21" t="s">
        <v>1131</v>
      </c>
      <c r="F157" s="21" t="s">
        <v>44</v>
      </c>
      <c r="G157" s="21" t="s">
        <v>23</v>
      </c>
      <c r="H157" s="22">
        <v>43866</v>
      </c>
      <c r="I157" s="22">
        <v>43873</v>
      </c>
      <c r="J157" s="23">
        <v>6648768</v>
      </c>
      <c r="K157" s="23">
        <v>7281731</v>
      </c>
    </row>
    <row r="158" spans="1:11" ht="24" x14ac:dyDescent="0.25">
      <c r="A158" s="20" t="s">
        <v>1231</v>
      </c>
      <c r="B158" s="21" t="s">
        <v>523</v>
      </c>
      <c r="C158" s="20" t="s">
        <v>466</v>
      </c>
      <c r="D158" s="21" t="s">
        <v>1232</v>
      </c>
      <c r="E158" s="21" t="s">
        <v>1131</v>
      </c>
      <c r="F158" s="21" t="s">
        <v>44</v>
      </c>
      <c r="G158" s="21" t="s">
        <v>23</v>
      </c>
      <c r="H158" s="22">
        <v>43865</v>
      </c>
      <c r="I158" s="22">
        <v>43873</v>
      </c>
      <c r="J158" s="23">
        <v>1262102</v>
      </c>
      <c r="K158" s="23">
        <v>1382254</v>
      </c>
    </row>
    <row r="159" spans="1:11" ht="24" x14ac:dyDescent="0.25">
      <c r="A159" s="20" t="s">
        <v>1233</v>
      </c>
      <c r="B159" s="21" t="s">
        <v>193</v>
      </c>
      <c r="C159" s="20" t="s">
        <v>166</v>
      </c>
      <c r="D159" s="21" t="s">
        <v>1234</v>
      </c>
      <c r="E159" s="21" t="s">
        <v>1235</v>
      </c>
      <c r="F159" s="21" t="s">
        <v>44</v>
      </c>
      <c r="G159" s="21" t="s">
        <v>19</v>
      </c>
      <c r="H159" s="22">
        <v>44054</v>
      </c>
      <c r="I159" s="22">
        <v>44074</v>
      </c>
      <c r="J159" s="23">
        <v>6650672</v>
      </c>
      <c r="K159" s="23">
        <v>7283816</v>
      </c>
    </row>
    <row r="160" spans="1:11" ht="24" x14ac:dyDescent="0.25">
      <c r="A160" s="20" t="s">
        <v>1236</v>
      </c>
      <c r="B160" s="21" t="s">
        <v>193</v>
      </c>
      <c r="C160" s="20" t="s">
        <v>466</v>
      </c>
      <c r="D160" s="21" t="s">
        <v>1237</v>
      </c>
      <c r="E160" s="21" t="s">
        <v>1181</v>
      </c>
      <c r="F160" s="21" t="s">
        <v>44</v>
      </c>
      <c r="G160" s="21" t="s">
        <v>19</v>
      </c>
      <c r="H160" s="22">
        <v>44046</v>
      </c>
      <c r="I160" s="22">
        <v>44071</v>
      </c>
      <c r="J160" s="23">
        <v>63805911</v>
      </c>
      <c r="K160" s="23">
        <v>69880234</v>
      </c>
    </row>
    <row r="161" spans="1:11" ht="24" x14ac:dyDescent="0.25">
      <c r="A161" s="20" t="s">
        <v>1238</v>
      </c>
      <c r="B161" s="21" t="s">
        <v>193</v>
      </c>
      <c r="C161" s="20" t="s">
        <v>466</v>
      </c>
      <c r="D161" s="21" t="s">
        <v>1237</v>
      </c>
      <c r="E161" s="21" t="s">
        <v>1181</v>
      </c>
      <c r="F161" s="21" t="s">
        <v>44</v>
      </c>
      <c r="G161" s="21" t="s">
        <v>19</v>
      </c>
      <c r="H161" s="22">
        <v>44040</v>
      </c>
      <c r="I161" s="22">
        <v>44043</v>
      </c>
      <c r="J161" s="23">
        <v>15099308</v>
      </c>
      <c r="K161" s="23">
        <v>16536762</v>
      </c>
    </row>
    <row r="162" spans="1:11" ht="24" x14ac:dyDescent="0.25">
      <c r="A162" s="20" t="s">
        <v>1239</v>
      </c>
      <c r="B162" s="21" t="s">
        <v>193</v>
      </c>
      <c r="C162" s="20" t="s">
        <v>466</v>
      </c>
      <c r="D162" s="21" t="s">
        <v>1237</v>
      </c>
      <c r="E162" s="21" t="s">
        <v>1189</v>
      </c>
      <c r="F162" s="21" t="s">
        <v>44</v>
      </c>
      <c r="G162" s="21" t="s">
        <v>19</v>
      </c>
      <c r="H162" s="22">
        <v>44013</v>
      </c>
      <c r="I162" s="22">
        <v>44029</v>
      </c>
      <c r="J162" s="23">
        <v>36250087</v>
      </c>
      <c r="K162" s="23">
        <v>39701095</v>
      </c>
    </row>
    <row r="163" spans="1:11" ht="24" x14ac:dyDescent="0.25">
      <c r="A163" s="20" t="s">
        <v>1240</v>
      </c>
      <c r="B163" s="21" t="s">
        <v>193</v>
      </c>
      <c r="C163" s="20" t="s">
        <v>466</v>
      </c>
      <c r="D163" s="21" t="s">
        <v>1237</v>
      </c>
      <c r="E163" s="21" t="s">
        <v>1189</v>
      </c>
      <c r="F163" s="21" t="s">
        <v>44</v>
      </c>
      <c r="G163" s="21" t="s">
        <v>19</v>
      </c>
      <c r="H163" s="22">
        <v>44001</v>
      </c>
      <c r="I163" s="22">
        <v>44006</v>
      </c>
      <c r="J163" s="23">
        <v>9074940</v>
      </c>
      <c r="K163" s="23">
        <v>9938874</v>
      </c>
    </row>
    <row r="164" spans="1:11" ht="24" x14ac:dyDescent="0.25">
      <c r="A164" s="20" t="s">
        <v>1241</v>
      </c>
      <c r="B164" s="21" t="s">
        <v>193</v>
      </c>
      <c r="C164" s="20" t="s">
        <v>466</v>
      </c>
      <c r="D164" s="21" t="s">
        <v>1237</v>
      </c>
      <c r="E164" s="21" t="s">
        <v>1189</v>
      </c>
      <c r="F164" s="21" t="s">
        <v>44</v>
      </c>
      <c r="G164" s="21" t="s">
        <v>19</v>
      </c>
      <c r="H164" s="22">
        <v>43998</v>
      </c>
      <c r="I164" s="22">
        <v>44000</v>
      </c>
      <c r="J164" s="23">
        <v>11439076</v>
      </c>
      <c r="K164" s="23">
        <v>12528076</v>
      </c>
    </row>
    <row r="165" spans="1:11" ht="24" x14ac:dyDescent="0.25">
      <c r="A165" s="20" t="s">
        <v>1242</v>
      </c>
      <c r="B165" s="21" t="s">
        <v>193</v>
      </c>
      <c r="C165" s="20" t="s">
        <v>882</v>
      </c>
      <c r="D165" s="21" t="s">
        <v>1243</v>
      </c>
      <c r="E165" s="21" t="s">
        <v>1122</v>
      </c>
      <c r="F165" s="21" t="s">
        <v>44</v>
      </c>
      <c r="G165" s="21" t="s">
        <v>19</v>
      </c>
      <c r="H165" s="22">
        <v>43951</v>
      </c>
      <c r="I165" s="22">
        <v>43951</v>
      </c>
      <c r="J165" s="23">
        <v>1278060</v>
      </c>
      <c r="K165" s="23">
        <v>1399731</v>
      </c>
    </row>
    <row r="166" spans="1:11" ht="24" x14ac:dyDescent="0.25">
      <c r="A166" s="20" t="s">
        <v>1244</v>
      </c>
      <c r="B166" s="21" t="s">
        <v>193</v>
      </c>
      <c r="C166" s="20" t="s">
        <v>466</v>
      </c>
      <c r="D166" s="21" t="s">
        <v>1237</v>
      </c>
      <c r="E166" s="21" t="s">
        <v>1122</v>
      </c>
      <c r="F166" s="21" t="s">
        <v>44</v>
      </c>
      <c r="G166" s="21" t="s">
        <v>19</v>
      </c>
      <c r="H166" s="22">
        <v>43955</v>
      </c>
      <c r="I166" s="22">
        <v>43980</v>
      </c>
      <c r="J166" s="23">
        <v>54449692</v>
      </c>
      <c r="K166" s="23">
        <v>59633303</v>
      </c>
    </row>
    <row r="167" spans="1:11" ht="24" x14ac:dyDescent="0.25">
      <c r="A167" s="20" t="s">
        <v>1245</v>
      </c>
      <c r="B167" s="21" t="s">
        <v>193</v>
      </c>
      <c r="C167" s="20" t="s">
        <v>882</v>
      </c>
      <c r="D167" s="21" t="s">
        <v>1243</v>
      </c>
      <c r="E167" s="21" t="s">
        <v>1122</v>
      </c>
      <c r="F167" s="21" t="s">
        <v>44</v>
      </c>
      <c r="G167" s="21" t="s">
        <v>19</v>
      </c>
      <c r="H167" s="22">
        <v>43955</v>
      </c>
      <c r="I167" s="22">
        <v>43962</v>
      </c>
      <c r="J167" s="23">
        <v>51499035</v>
      </c>
      <c r="K167" s="23">
        <v>56401743</v>
      </c>
    </row>
    <row r="168" spans="1:11" ht="24" x14ac:dyDescent="0.25">
      <c r="A168" s="20" t="s">
        <v>1246</v>
      </c>
      <c r="B168" s="21" t="s">
        <v>193</v>
      </c>
      <c r="C168" s="20" t="s">
        <v>882</v>
      </c>
      <c r="D168" s="21" t="s">
        <v>1243</v>
      </c>
      <c r="E168" s="21" t="s">
        <v>1122</v>
      </c>
      <c r="F168" s="21" t="s">
        <v>44</v>
      </c>
      <c r="G168" s="21" t="s">
        <v>19</v>
      </c>
      <c r="H168" s="22">
        <v>43951</v>
      </c>
      <c r="I168" s="22">
        <v>43951</v>
      </c>
      <c r="J168" s="23">
        <v>17166345</v>
      </c>
      <c r="K168" s="23">
        <v>18800581</v>
      </c>
    </row>
    <row r="169" spans="1:11" ht="24" x14ac:dyDescent="0.25">
      <c r="A169" s="20" t="s">
        <v>1247</v>
      </c>
      <c r="B169" s="21" t="s">
        <v>193</v>
      </c>
      <c r="C169" s="20" t="s">
        <v>882</v>
      </c>
      <c r="D169" s="21" t="s">
        <v>1248</v>
      </c>
      <c r="E169" s="21" t="s">
        <v>1203</v>
      </c>
      <c r="F169" s="21" t="s">
        <v>44</v>
      </c>
      <c r="G169" s="21" t="s">
        <v>19</v>
      </c>
      <c r="H169" s="22">
        <v>43945</v>
      </c>
      <c r="I169" s="22">
        <v>43945</v>
      </c>
      <c r="J169" s="23">
        <v>1516060</v>
      </c>
      <c r="K169" s="23">
        <v>1660389</v>
      </c>
    </row>
    <row r="170" spans="1:11" ht="24" x14ac:dyDescent="0.25">
      <c r="A170" s="20" t="s">
        <v>1249</v>
      </c>
      <c r="B170" s="21" t="s">
        <v>193</v>
      </c>
      <c r="C170" s="20" t="s">
        <v>882</v>
      </c>
      <c r="D170" s="21" t="s">
        <v>983</v>
      </c>
      <c r="E170" s="21" t="s">
        <v>1203</v>
      </c>
      <c r="F170" s="21" t="s">
        <v>44</v>
      </c>
      <c r="G170" s="21" t="s">
        <v>19</v>
      </c>
      <c r="H170" s="22">
        <v>43946</v>
      </c>
      <c r="I170" s="22">
        <v>43946</v>
      </c>
      <c r="J170" s="23">
        <v>12409320</v>
      </c>
      <c r="K170" s="23">
        <v>13590687</v>
      </c>
    </row>
    <row r="171" spans="1:11" ht="24" x14ac:dyDescent="0.25">
      <c r="A171" s="20" t="s">
        <v>1250</v>
      </c>
      <c r="B171" s="21" t="s">
        <v>193</v>
      </c>
      <c r="C171" s="20" t="s">
        <v>466</v>
      </c>
      <c r="D171" s="21" t="s">
        <v>1237</v>
      </c>
      <c r="E171" s="21" t="s">
        <v>1122</v>
      </c>
      <c r="F171" s="21" t="s">
        <v>44</v>
      </c>
      <c r="G171" s="21" t="s">
        <v>19</v>
      </c>
      <c r="H171" s="22">
        <v>43948</v>
      </c>
      <c r="I171" s="22">
        <v>43951</v>
      </c>
      <c r="J171" s="23">
        <v>12811692</v>
      </c>
      <c r="K171" s="23">
        <v>14031365</v>
      </c>
    </row>
    <row r="172" spans="1:11" ht="24" x14ac:dyDescent="0.25">
      <c r="A172" s="20" t="s">
        <v>1251</v>
      </c>
      <c r="B172" s="21" t="s">
        <v>193</v>
      </c>
      <c r="C172" s="20" t="s">
        <v>466</v>
      </c>
      <c r="D172" s="21" t="s">
        <v>1237</v>
      </c>
      <c r="E172" s="21" t="s">
        <v>1122</v>
      </c>
      <c r="F172" s="21" t="s">
        <v>44</v>
      </c>
      <c r="G172" s="21" t="s">
        <v>19</v>
      </c>
      <c r="H172" s="22">
        <v>43955</v>
      </c>
      <c r="I172" s="22">
        <v>43980</v>
      </c>
      <c r="J172" s="23">
        <v>5312717</v>
      </c>
      <c r="K172" s="23">
        <v>5818488</v>
      </c>
    </row>
    <row r="173" spans="1:11" ht="24" x14ac:dyDescent="0.25">
      <c r="A173" s="20" t="s">
        <v>1252</v>
      </c>
      <c r="B173" s="21" t="s">
        <v>193</v>
      </c>
      <c r="C173" s="20" t="s">
        <v>466</v>
      </c>
      <c r="D173" s="21" t="s">
        <v>1237</v>
      </c>
      <c r="E173" s="21" t="s">
        <v>1122</v>
      </c>
      <c r="F173" s="21" t="s">
        <v>44</v>
      </c>
      <c r="G173" s="21" t="s">
        <v>19</v>
      </c>
      <c r="H173" s="22">
        <v>43945</v>
      </c>
      <c r="I173" s="22">
        <v>43951</v>
      </c>
      <c r="J173" s="23">
        <v>2236933</v>
      </c>
      <c r="K173" s="23">
        <v>2449889</v>
      </c>
    </row>
    <row r="174" spans="1:11" ht="24" x14ac:dyDescent="0.25">
      <c r="A174" s="20" t="s">
        <v>1253</v>
      </c>
      <c r="B174" s="21" t="s">
        <v>193</v>
      </c>
      <c r="C174" s="20" t="s">
        <v>466</v>
      </c>
      <c r="D174" s="21" t="s">
        <v>1254</v>
      </c>
      <c r="E174" s="21" t="s">
        <v>1122</v>
      </c>
      <c r="F174" s="21" t="s">
        <v>44</v>
      </c>
      <c r="G174" s="21" t="s">
        <v>19</v>
      </c>
      <c r="H174" s="22">
        <v>43955</v>
      </c>
      <c r="I174" s="22">
        <v>43980</v>
      </c>
      <c r="J174" s="23">
        <v>1716099</v>
      </c>
      <c r="K174" s="23">
        <v>1879472</v>
      </c>
    </row>
    <row r="175" spans="1:11" ht="24" x14ac:dyDescent="0.25">
      <c r="A175" s="20" t="s">
        <v>1255</v>
      </c>
      <c r="B175" s="21" t="s">
        <v>193</v>
      </c>
      <c r="C175" s="20" t="s">
        <v>466</v>
      </c>
      <c r="D175" s="21" t="s">
        <v>1254</v>
      </c>
      <c r="E175" s="21" t="s">
        <v>1122</v>
      </c>
      <c r="F175" s="21" t="s">
        <v>44</v>
      </c>
      <c r="G175" s="21" t="s">
        <v>19</v>
      </c>
      <c r="H175" s="22">
        <v>43945</v>
      </c>
      <c r="I175" s="22">
        <v>43951</v>
      </c>
      <c r="J175" s="23">
        <v>722568</v>
      </c>
      <c r="K175" s="23">
        <v>791356</v>
      </c>
    </row>
    <row r="176" spans="1:11" ht="24" x14ac:dyDescent="0.25">
      <c r="A176" s="20" t="s">
        <v>1256</v>
      </c>
      <c r="B176" s="21" t="s">
        <v>193</v>
      </c>
      <c r="C176" s="20" t="s">
        <v>466</v>
      </c>
      <c r="D176" s="21" t="s">
        <v>563</v>
      </c>
      <c r="E176" s="21" t="s">
        <v>1124</v>
      </c>
      <c r="F176" s="21" t="s">
        <v>44</v>
      </c>
      <c r="G176" s="21" t="s">
        <v>19</v>
      </c>
      <c r="H176" s="22">
        <v>43955</v>
      </c>
      <c r="I176" s="22">
        <v>43980</v>
      </c>
      <c r="J176" s="23">
        <v>4070485</v>
      </c>
      <c r="K176" s="23">
        <v>4457995</v>
      </c>
    </row>
    <row r="177" spans="1:11" ht="24" x14ac:dyDescent="0.25">
      <c r="A177" s="20" t="s">
        <v>1257</v>
      </c>
      <c r="B177" s="21" t="s">
        <v>193</v>
      </c>
      <c r="C177" s="20" t="s">
        <v>466</v>
      </c>
      <c r="D177" s="21" t="s">
        <v>563</v>
      </c>
      <c r="E177" s="21" t="s">
        <v>1124</v>
      </c>
      <c r="F177" s="21" t="s">
        <v>44</v>
      </c>
      <c r="G177" s="21" t="s">
        <v>19</v>
      </c>
      <c r="H177" s="22">
        <v>43945</v>
      </c>
      <c r="I177" s="22">
        <v>43951</v>
      </c>
      <c r="J177" s="23">
        <v>1272027</v>
      </c>
      <c r="K177" s="23">
        <v>1393124</v>
      </c>
    </row>
    <row r="178" spans="1:11" ht="24" x14ac:dyDescent="0.25">
      <c r="A178" s="20" t="s">
        <v>1258</v>
      </c>
      <c r="B178" s="21" t="s">
        <v>193</v>
      </c>
      <c r="C178" s="20" t="s">
        <v>466</v>
      </c>
      <c r="D178" s="21" t="s">
        <v>1259</v>
      </c>
      <c r="E178" s="21" t="s">
        <v>1047</v>
      </c>
      <c r="F178" s="21" t="s">
        <v>44</v>
      </c>
      <c r="G178" s="21" t="s">
        <v>19</v>
      </c>
      <c r="H178" s="22">
        <v>43934</v>
      </c>
      <c r="I178" s="22">
        <v>43945</v>
      </c>
      <c r="J178" s="23">
        <v>2862058</v>
      </c>
      <c r="K178" s="23">
        <v>3134526</v>
      </c>
    </row>
    <row r="179" spans="1:11" ht="24" x14ac:dyDescent="0.25">
      <c r="A179" s="20" t="s">
        <v>1260</v>
      </c>
      <c r="B179" s="21" t="s">
        <v>193</v>
      </c>
      <c r="C179" s="20" t="s">
        <v>882</v>
      </c>
      <c r="D179" s="21" t="s">
        <v>194</v>
      </c>
      <c r="E179" s="21" t="s">
        <v>1047</v>
      </c>
      <c r="F179" s="21" t="s">
        <v>44</v>
      </c>
      <c r="G179" s="21" t="s">
        <v>19</v>
      </c>
      <c r="H179" s="22">
        <v>43908</v>
      </c>
      <c r="I179" s="22">
        <v>43908</v>
      </c>
      <c r="J179" s="23">
        <v>1278060</v>
      </c>
      <c r="K179" s="23">
        <v>1399731</v>
      </c>
    </row>
    <row r="180" spans="1:11" ht="24" x14ac:dyDescent="0.25">
      <c r="A180" s="20" t="s">
        <v>1261</v>
      </c>
      <c r="B180" s="21" t="s">
        <v>193</v>
      </c>
      <c r="C180" s="20" t="s">
        <v>882</v>
      </c>
      <c r="D180" s="21" t="s">
        <v>194</v>
      </c>
      <c r="E180" s="21" t="s">
        <v>1047</v>
      </c>
      <c r="F180" s="21" t="s">
        <v>44</v>
      </c>
      <c r="G180" s="21" t="s">
        <v>19</v>
      </c>
      <c r="H180" s="22">
        <v>43912</v>
      </c>
      <c r="I180" s="22">
        <v>43912</v>
      </c>
      <c r="J180" s="23">
        <v>5348444</v>
      </c>
      <c r="K180" s="23">
        <v>5857616</v>
      </c>
    </row>
    <row r="181" spans="1:11" ht="24" x14ac:dyDescent="0.25">
      <c r="A181" s="20" t="s">
        <v>1262</v>
      </c>
      <c r="B181" s="21" t="s">
        <v>193</v>
      </c>
      <c r="C181" s="20" t="s">
        <v>466</v>
      </c>
      <c r="D181" s="21" t="s">
        <v>563</v>
      </c>
      <c r="E181" s="21" t="s">
        <v>1050</v>
      </c>
      <c r="F181" s="21" t="s">
        <v>44</v>
      </c>
      <c r="G181" s="21" t="s">
        <v>19</v>
      </c>
      <c r="H181" s="22">
        <v>43928</v>
      </c>
      <c r="I181" s="22">
        <v>43929</v>
      </c>
      <c r="J181" s="23">
        <v>1144823</v>
      </c>
      <c r="K181" s="23">
        <v>1253810</v>
      </c>
    </row>
    <row r="182" spans="1:11" ht="24" x14ac:dyDescent="0.25">
      <c r="A182" s="20" t="s">
        <v>1263</v>
      </c>
      <c r="B182" s="21" t="s">
        <v>193</v>
      </c>
      <c r="C182" s="20" t="s">
        <v>466</v>
      </c>
      <c r="D182" s="21" t="s">
        <v>563</v>
      </c>
      <c r="E182" s="21" t="s">
        <v>1050</v>
      </c>
      <c r="F182" s="21" t="s">
        <v>44</v>
      </c>
      <c r="G182" s="21" t="s">
        <v>19</v>
      </c>
      <c r="H182" s="22">
        <v>43922</v>
      </c>
      <c r="I182" s="22">
        <v>43927</v>
      </c>
      <c r="J182" s="23">
        <v>2289646</v>
      </c>
      <c r="K182" s="23">
        <v>2507620</v>
      </c>
    </row>
    <row r="183" spans="1:11" ht="24" x14ac:dyDescent="0.25">
      <c r="A183" s="20" t="s">
        <v>1264</v>
      </c>
      <c r="B183" s="21" t="s">
        <v>193</v>
      </c>
      <c r="C183" s="20" t="s">
        <v>466</v>
      </c>
      <c r="D183" s="21" t="s">
        <v>563</v>
      </c>
      <c r="E183" s="21" t="s">
        <v>1050</v>
      </c>
      <c r="F183" s="21" t="s">
        <v>44</v>
      </c>
      <c r="G183" s="21" t="s">
        <v>19</v>
      </c>
      <c r="H183" s="22">
        <v>43920</v>
      </c>
      <c r="I183" s="22">
        <v>43921</v>
      </c>
      <c r="J183" s="23">
        <v>1144823</v>
      </c>
      <c r="K183" s="23">
        <v>1253810</v>
      </c>
    </row>
    <row r="184" spans="1:11" ht="24" x14ac:dyDescent="0.25">
      <c r="A184" s="20" t="s">
        <v>1265</v>
      </c>
      <c r="B184" s="21" t="s">
        <v>193</v>
      </c>
      <c r="C184" s="20" t="s">
        <v>882</v>
      </c>
      <c r="D184" s="21" t="s">
        <v>194</v>
      </c>
      <c r="E184" s="21" t="s">
        <v>1047</v>
      </c>
      <c r="F184" s="21" t="s">
        <v>44</v>
      </c>
      <c r="G184" s="21" t="s">
        <v>19</v>
      </c>
      <c r="H184" s="22">
        <v>43910</v>
      </c>
      <c r="I184" s="22">
        <v>43911</v>
      </c>
      <c r="J184" s="23">
        <v>46235665</v>
      </c>
      <c r="K184" s="23">
        <v>50637300</v>
      </c>
    </row>
    <row r="185" spans="1:11" ht="24" x14ac:dyDescent="0.25">
      <c r="A185" s="20" t="s">
        <v>1266</v>
      </c>
      <c r="B185" s="21" t="s">
        <v>193</v>
      </c>
      <c r="C185" s="20" t="s">
        <v>466</v>
      </c>
      <c r="D185" s="21" t="s">
        <v>563</v>
      </c>
      <c r="E185" s="21" t="s">
        <v>1047</v>
      </c>
      <c r="F185" s="21" t="s">
        <v>44</v>
      </c>
      <c r="G185" s="21" t="s">
        <v>19</v>
      </c>
      <c r="H185" s="22">
        <v>43908</v>
      </c>
      <c r="I185" s="22">
        <v>43917</v>
      </c>
      <c r="J185" s="23">
        <v>18208035</v>
      </c>
      <c r="K185" s="23">
        <v>19941440</v>
      </c>
    </row>
    <row r="186" spans="1:11" ht="24" x14ac:dyDescent="0.25">
      <c r="A186" s="20" t="s">
        <v>1267</v>
      </c>
      <c r="B186" s="21" t="s">
        <v>193</v>
      </c>
      <c r="C186" s="20" t="s">
        <v>882</v>
      </c>
      <c r="D186" s="21" t="s">
        <v>194</v>
      </c>
      <c r="E186" s="21" t="s">
        <v>1047</v>
      </c>
      <c r="F186" s="21" t="s">
        <v>44</v>
      </c>
      <c r="G186" s="21" t="s">
        <v>19</v>
      </c>
      <c r="H186" s="22">
        <v>43908</v>
      </c>
      <c r="I186" s="22">
        <v>43908</v>
      </c>
      <c r="J186" s="23">
        <v>24477705</v>
      </c>
      <c r="K186" s="23">
        <v>26807983</v>
      </c>
    </row>
    <row r="187" spans="1:11" ht="24" x14ac:dyDescent="0.25">
      <c r="A187" s="20" t="s">
        <v>1268</v>
      </c>
      <c r="B187" s="21" t="s">
        <v>193</v>
      </c>
      <c r="C187" s="20" t="s">
        <v>466</v>
      </c>
      <c r="D187" s="21" t="s">
        <v>563</v>
      </c>
      <c r="E187" s="21" t="s">
        <v>1226</v>
      </c>
      <c r="F187" s="21" t="s">
        <v>44</v>
      </c>
      <c r="G187" s="21" t="s">
        <v>19</v>
      </c>
      <c r="H187" s="22">
        <v>43908</v>
      </c>
      <c r="I187" s="22">
        <v>43917</v>
      </c>
      <c r="J187" s="23">
        <v>3307267</v>
      </c>
      <c r="K187" s="23">
        <v>3622119</v>
      </c>
    </row>
    <row r="188" spans="1:11" ht="24" x14ac:dyDescent="0.25">
      <c r="A188" s="20" t="s">
        <v>1269</v>
      </c>
      <c r="B188" s="21" t="s">
        <v>570</v>
      </c>
      <c r="C188" s="20" t="s">
        <v>466</v>
      </c>
      <c r="D188" s="21" t="s">
        <v>571</v>
      </c>
      <c r="E188" s="21" t="s">
        <v>48</v>
      </c>
      <c r="F188" s="21" t="s">
        <v>44</v>
      </c>
      <c r="G188" s="21" t="s">
        <v>19</v>
      </c>
      <c r="H188" s="22">
        <v>44068</v>
      </c>
      <c r="I188" s="22">
        <v>44099</v>
      </c>
      <c r="J188" s="23">
        <v>700000</v>
      </c>
      <c r="K188" s="23">
        <v>766640</v>
      </c>
    </row>
    <row r="189" spans="1:11" ht="24" x14ac:dyDescent="0.25">
      <c r="A189" s="20" t="s">
        <v>1270</v>
      </c>
      <c r="B189" s="21" t="s">
        <v>570</v>
      </c>
      <c r="C189" s="20" t="s">
        <v>466</v>
      </c>
      <c r="D189" s="21" t="s">
        <v>571</v>
      </c>
      <c r="E189" s="21" t="s">
        <v>48</v>
      </c>
      <c r="F189" s="21" t="s">
        <v>44</v>
      </c>
      <c r="G189" s="21" t="s">
        <v>19</v>
      </c>
      <c r="H189" s="22">
        <v>44033</v>
      </c>
      <c r="I189" s="22">
        <v>44057</v>
      </c>
      <c r="J189" s="23">
        <v>700000</v>
      </c>
      <c r="K189" s="23">
        <v>766640</v>
      </c>
    </row>
    <row r="190" spans="1:11" ht="24" x14ac:dyDescent="0.25">
      <c r="A190" s="20" t="s">
        <v>1271</v>
      </c>
      <c r="B190" s="21" t="s">
        <v>570</v>
      </c>
      <c r="C190" s="20" t="s">
        <v>466</v>
      </c>
      <c r="D190" s="21" t="s">
        <v>571</v>
      </c>
      <c r="E190" s="21" t="s">
        <v>48</v>
      </c>
      <c r="F190" s="21" t="s">
        <v>44</v>
      </c>
      <c r="G190" s="21" t="s">
        <v>19</v>
      </c>
      <c r="H190" s="22">
        <v>43958</v>
      </c>
      <c r="I190" s="22">
        <v>43979</v>
      </c>
      <c r="J190" s="23">
        <v>630000</v>
      </c>
      <c r="K190" s="23">
        <v>689976</v>
      </c>
    </row>
    <row r="191" spans="1:11" ht="24" x14ac:dyDescent="0.25">
      <c r="A191" s="20" t="s">
        <v>1272</v>
      </c>
      <c r="B191" s="21" t="s">
        <v>570</v>
      </c>
      <c r="C191" s="20" t="s">
        <v>466</v>
      </c>
      <c r="D191" s="21" t="s">
        <v>571</v>
      </c>
      <c r="E191" s="21" t="s">
        <v>48</v>
      </c>
      <c r="F191" s="21" t="s">
        <v>44</v>
      </c>
      <c r="G191" s="21" t="s">
        <v>19</v>
      </c>
      <c r="H191" s="22">
        <v>43924</v>
      </c>
      <c r="I191" s="22">
        <v>43951</v>
      </c>
      <c r="J191" s="23">
        <v>700000</v>
      </c>
      <c r="K191" s="23">
        <v>766640</v>
      </c>
    </row>
    <row r="192" spans="1:11" ht="24" x14ac:dyDescent="0.25">
      <c r="A192" s="20" t="s">
        <v>1273</v>
      </c>
      <c r="B192" s="21" t="s">
        <v>897</v>
      </c>
      <c r="C192" s="20" t="s">
        <v>882</v>
      </c>
      <c r="D192" s="21" t="s">
        <v>898</v>
      </c>
      <c r="E192" s="21" t="s">
        <v>48</v>
      </c>
      <c r="F192" s="21" t="s">
        <v>44</v>
      </c>
      <c r="G192" s="21" t="s">
        <v>19</v>
      </c>
      <c r="H192" s="22">
        <v>44072</v>
      </c>
      <c r="I192" s="22">
        <v>44100</v>
      </c>
      <c r="J192" s="23">
        <v>800000</v>
      </c>
      <c r="K192" s="23">
        <v>876160</v>
      </c>
    </row>
    <row r="193" spans="1:11" ht="24" x14ac:dyDescent="0.25">
      <c r="A193" s="20" t="s">
        <v>1274</v>
      </c>
      <c r="B193" s="21" t="s">
        <v>897</v>
      </c>
      <c r="C193" s="20" t="s">
        <v>882</v>
      </c>
      <c r="D193" s="21" t="s">
        <v>898</v>
      </c>
      <c r="E193" s="21" t="s">
        <v>48</v>
      </c>
      <c r="F193" s="21" t="s">
        <v>44</v>
      </c>
      <c r="G193" s="21" t="s">
        <v>19</v>
      </c>
      <c r="H193" s="22">
        <v>44030</v>
      </c>
      <c r="I193" s="22">
        <v>44058</v>
      </c>
      <c r="J193" s="23">
        <v>800000</v>
      </c>
      <c r="K193" s="23">
        <v>876160</v>
      </c>
    </row>
    <row r="194" spans="1:11" ht="24" x14ac:dyDescent="0.25">
      <c r="A194" s="20" t="s">
        <v>1275</v>
      </c>
      <c r="B194" s="21" t="s">
        <v>897</v>
      </c>
      <c r="C194" s="20" t="s">
        <v>882</v>
      </c>
      <c r="D194" s="21" t="s">
        <v>898</v>
      </c>
      <c r="E194" s="21" t="s">
        <v>48</v>
      </c>
      <c r="F194" s="21" t="s">
        <v>44</v>
      </c>
      <c r="G194" s="21" t="s">
        <v>19</v>
      </c>
      <c r="H194" s="22">
        <v>43960</v>
      </c>
      <c r="I194" s="22">
        <v>43981</v>
      </c>
      <c r="J194" s="23">
        <v>800000</v>
      </c>
      <c r="K194" s="23">
        <v>876160</v>
      </c>
    </row>
    <row r="195" spans="1:11" ht="24" x14ac:dyDescent="0.25">
      <c r="A195" s="20" t="s">
        <v>1276</v>
      </c>
      <c r="B195" s="21" t="s">
        <v>897</v>
      </c>
      <c r="C195" s="20" t="s">
        <v>882</v>
      </c>
      <c r="D195" s="21" t="s">
        <v>898</v>
      </c>
      <c r="E195" s="21" t="s">
        <v>48</v>
      </c>
      <c r="F195" s="21" t="s">
        <v>44</v>
      </c>
      <c r="G195" s="21" t="s">
        <v>19</v>
      </c>
      <c r="H195" s="22">
        <v>43932</v>
      </c>
      <c r="I195" s="22">
        <v>43946</v>
      </c>
      <c r="J195" s="23">
        <v>800000</v>
      </c>
      <c r="K195" s="23">
        <v>876160</v>
      </c>
    </row>
    <row r="196" spans="1:11" ht="24" x14ac:dyDescent="0.25">
      <c r="A196" s="20" t="s">
        <v>1277</v>
      </c>
      <c r="B196" s="21" t="s">
        <v>865</v>
      </c>
      <c r="C196" s="20" t="s">
        <v>866</v>
      </c>
      <c r="D196" s="21" t="s">
        <v>867</v>
      </c>
      <c r="E196" s="21" t="s">
        <v>48</v>
      </c>
      <c r="F196" s="21" t="s">
        <v>44</v>
      </c>
      <c r="G196" s="21" t="s">
        <v>19</v>
      </c>
      <c r="H196" s="22">
        <v>44084</v>
      </c>
      <c r="I196" s="22">
        <v>44104</v>
      </c>
      <c r="J196" s="23">
        <v>1200000</v>
      </c>
      <c r="K196" s="23">
        <v>1314240</v>
      </c>
    </row>
    <row r="197" spans="1:11" ht="24" x14ac:dyDescent="0.25">
      <c r="A197" s="20" t="s">
        <v>1278</v>
      </c>
      <c r="B197" s="21" t="s">
        <v>865</v>
      </c>
      <c r="C197" s="20" t="s">
        <v>866</v>
      </c>
      <c r="D197" s="21" t="s">
        <v>867</v>
      </c>
      <c r="E197" s="21" t="s">
        <v>48</v>
      </c>
      <c r="F197" s="21" t="s">
        <v>44</v>
      </c>
      <c r="G197" s="21" t="s">
        <v>19</v>
      </c>
      <c r="H197" s="22">
        <v>44044</v>
      </c>
      <c r="I197" s="22">
        <v>44074</v>
      </c>
      <c r="J197" s="23">
        <v>1200000</v>
      </c>
      <c r="K197" s="23">
        <v>1314240</v>
      </c>
    </row>
    <row r="198" spans="1:11" ht="24" x14ac:dyDescent="0.25">
      <c r="A198" s="20" t="s">
        <v>1279</v>
      </c>
      <c r="B198" s="21" t="s">
        <v>865</v>
      </c>
      <c r="C198" s="20" t="s">
        <v>866</v>
      </c>
      <c r="D198" s="21" t="s">
        <v>867</v>
      </c>
      <c r="E198" s="21" t="s">
        <v>48</v>
      </c>
      <c r="F198" s="21" t="s">
        <v>44</v>
      </c>
      <c r="G198" s="21" t="s">
        <v>19</v>
      </c>
      <c r="H198" s="22">
        <v>44041</v>
      </c>
      <c r="I198" s="22">
        <v>44043</v>
      </c>
      <c r="J198" s="23">
        <v>900000</v>
      </c>
      <c r="K198" s="23">
        <v>985680</v>
      </c>
    </row>
    <row r="199" spans="1:11" ht="24" x14ac:dyDescent="0.25">
      <c r="A199" s="20" t="s">
        <v>1280</v>
      </c>
      <c r="B199" s="21" t="s">
        <v>865</v>
      </c>
      <c r="C199" s="20" t="s">
        <v>866</v>
      </c>
      <c r="D199" s="21" t="s">
        <v>867</v>
      </c>
      <c r="E199" s="21" t="s">
        <v>48</v>
      </c>
      <c r="F199" s="21" t="s">
        <v>44</v>
      </c>
      <c r="G199" s="21" t="s">
        <v>19</v>
      </c>
      <c r="H199" s="22">
        <v>43969</v>
      </c>
      <c r="I199" s="22">
        <v>43982</v>
      </c>
      <c r="J199" s="23">
        <v>900000</v>
      </c>
      <c r="K199" s="23">
        <v>985680</v>
      </c>
    </row>
    <row r="200" spans="1:11" ht="24" x14ac:dyDescent="0.25">
      <c r="A200" s="20" t="s">
        <v>1281</v>
      </c>
      <c r="B200" s="21" t="s">
        <v>202</v>
      </c>
      <c r="C200" s="20" t="s">
        <v>166</v>
      </c>
      <c r="D200" s="21" t="s">
        <v>206</v>
      </c>
      <c r="E200" s="21" t="s">
        <v>1282</v>
      </c>
      <c r="F200" s="21" t="s">
        <v>44</v>
      </c>
      <c r="G200" s="21" t="s">
        <v>19</v>
      </c>
      <c r="H200" s="22">
        <v>43947</v>
      </c>
      <c r="I200" s="22">
        <v>43955</v>
      </c>
      <c r="J200" s="23">
        <v>9543800</v>
      </c>
      <c r="K200" s="23">
        <v>10452370</v>
      </c>
    </row>
    <row r="201" spans="1:11" ht="24" x14ac:dyDescent="0.25">
      <c r="A201" s="20" t="s">
        <v>1283</v>
      </c>
      <c r="B201" s="21" t="s">
        <v>202</v>
      </c>
      <c r="C201" s="20" t="s">
        <v>450</v>
      </c>
      <c r="D201" s="21" t="s">
        <v>1284</v>
      </c>
      <c r="E201" s="21" t="s">
        <v>1285</v>
      </c>
      <c r="F201" s="21" t="s">
        <v>44</v>
      </c>
      <c r="G201" s="21" t="s">
        <v>19</v>
      </c>
      <c r="H201" s="22">
        <v>43948</v>
      </c>
      <c r="I201" s="22">
        <v>43948</v>
      </c>
      <c r="J201" s="23">
        <v>8330000</v>
      </c>
      <c r="K201" s="23">
        <v>9123016</v>
      </c>
    </row>
    <row r="202" spans="1:11" ht="24" x14ac:dyDescent="0.25">
      <c r="A202" s="20" t="s">
        <v>1286</v>
      </c>
      <c r="B202" s="21" t="s">
        <v>202</v>
      </c>
      <c r="C202" s="20" t="s">
        <v>450</v>
      </c>
      <c r="D202" s="21" t="s">
        <v>1287</v>
      </c>
      <c r="E202" s="21" t="s">
        <v>1288</v>
      </c>
      <c r="F202" s="21" t="s">
        <v>44</v>
      </c>
      <c r="G202" s="21" t="s">
        <v>19</v>
      </c>
      <c r="H202" s="22">
        <v>43926</v>
      </c>
      <c r="I202" s="22">
        <v>43926</v>
      </c>
      <c r="J202" s="23">
        <v>45220000</v>
      </c>
      <c r="K202" s="23">
        <v>49524944</v>
      </c>
    </row>
    <row r="203" spans="1:11" ht="24" x14ac:dyDescent="0.25">
      <c r="A203" s="20" t="s">
        <v>1289</v>
      </c>
      <c r="B203" s="21" t="s">
        <v>202</v>
      </c>
      <c r="C203" s="20" t="s">
        <v>450</v>
      </c>
      <c r="D203" s="21" t="s">
        <v>1290</v>
      </c>
      <c r="E203" s="21" t="s">
        <v>1047</v>
      </c>
      <c r="F203" s="21" t="s">
        <v>44</v>
      </c>
      <c r="G203" s="21" t="s">
        <v>19</v>
      </c>
      <c r="H203" s="22">
        <v>43906</v>
      </c>
      <c r="I203" s="22">
        <v>43906</v>
      </c>
      <c r="J203" s="23">
        <v>16753936</v>
      </c>
      <c r="K203" s="23">
        <v>18348911</v>
      </c>
    </row>
    <row r="204" spans="1:11" ht="24" x14ac:dyDescent="0.25">
      <c r="A204" s="20" t="s">
        <v>1291</v>
      </c>
      <c r="B204" s="21" t="s">
        <v>202</v>
      </c>
      <c r="C204" s="20" t="s">
        <v>450</v>
      </c>
      <c r="D204" s="21" t="s">
        <v>451</v>
      </c>
      <c r="E204" s="21" t="s">
        <v>1131</v>
      </c>
      <c r="F204" s="21" t="s">
        <v>44</v>
      </c>
      <c r="G204" s="21" t="s">
        <v>23</v>
      </c>
      <c r="H204" s="22">
        <v>43889</v>
      </c>
      <c r="I204" s="22">
        <v>43889</v>
      </c>
      <c r="J204" s="23">
        <v>15737223</v>
      </c>
      <c r="K204" s="23">
        <v>17235407</v>
      </c>
    </row>
    <row r="205" spans="1:11" ht="24" x14ac:dyDescent="0.25">
      <c r="A205" s="20" t="s">
        <v>1292</v>
      </c>
      <c r="B205" s="21" t="s">
        <v>574</v>
      </c>
      <c r="C205" s="20" t="s">
        <v>466</v>
      </c>
      <c r="D205" s="21" t="s">
        <v>575</v>
      </c>
      <c r="E205" s="21" t="s">
        <v>48</v>
      </c>
      <c r="F205" s="21" t="s">
        <v>44</v>
      </c>
      <c r="G205" s="21" t="s">
        <v>19</v>
      </c>
      <c r="H205" s="22">
        <v>44068</v>
      </c>
      <c r="I205" s="22">
        <v>44099</v>
      </c>
      <c r="J205" s="23">
        <v>1200000</v>
      </c>
      <c r="K205" s="23">
        <v>1314240</v>
      </c>
    </row>
    <row r="206" spans="1:11" ht="24" x14ac:dyDescent="0.25">
      <c r="A206" s="20" t="s">
        <v>1293</v>
      </c>
      <c r="B206" s="21" t="s">
        <v>574</v>
      </c>
      <c r="C206" s="20" t="s">
        <v>466</v>
      </c>
      <c r="D206" s="21" t="s">
        <v>575</v>
      </c>
      <c r="E206" s="21" t="s">
        <v>48</v>
      </c>
      <c r="F206" s="21" t="s">
        <v>44</v>
      </c>
      <c r="G206" s="21" t="s">
        <v>19</v>
      </c>
      <c r="H206" s="22">
        <v>44026</v>
      </c>
      <c r="I206" s="22">
        <v>44057</v>
      </c>
      <c r="J206" s="23">
        <v>1200000</v>
      </c>
      <c r="K206" s="23">
        <v>1314240</v>
      </c>
    </row>
    <row r="207" spans="1:11" ht="24" x14ac:dyDescent="0.25">
      <c r="A207" s="20" t="s">
        <v>1294</v>
      </c>
      <c r="B207" s="21" t="s">
        <v>574</v>
      </c>
      <c r="C207" s="20" t="s">
        <v>466</v>
      </c>
      <c r="D207" s="21" t="s">
        <v>575</v>
      </c>
      <c r="E207" s="21" t="s">
        <v>48</v>
      </c>
      <c r="F207" s="21" t="s">
        <v>44</v>
      </c>
      <c r="G207" s="21" t="s">
        <v>19</v>
      </c>
      <c r="H207" s="22">
        <v>43993</v>
      </c>
      <c r="I207" s="22">
        <v>44022</v>
      </c>
      <c r="J207" s="23">
        <v>1200000</v>
      </c>
      <c r="K207" s="23">
        <v>1314240</v>
      </c>
    </row>
    <row r="208" spans="1:11" ht="24" x14ac:dyDescent="0.25">
      <c r="A208" s="20" t="s">
        <v>1295</v>
      </c>
      <c r="B208" s="21" t="s">
        <v>574</v>
      </c>
      <c r="C208" s="20" t="s">
        <v>466</v>
      </c>
      <c r="D208" s="21" t="s">
        <v>575</v>
      </c>
      <c r="E208" s="21" t="s">
        <v>48</v>
      </c>
      <c r="F208" s="21" t="s">
        <v>44</v>
      </c>
      <c r="G208" s="21" t="s">
        <v>19</v>
      </c>
      <c r="H208" s="22">
        <v>43958</v>
      </c>
      <c r="I208" s="22">
        <v>43990</v>
      </c>
      <c r="J208" s="23">
        <v>1200000</v>
      </c>
      <c r="K208" s="23">
        <v>1314240</v>
      </c>
    </row>
    <row r="209" spans="1:11" ht="24" x14ac:dyDescent="0.25">
      <c r="A209" s="20" t="s">
        <v>1296</v>
      </c>
      <c r="B209" s="21" t="s">
        <v>574</v>
      </c>
      <c r="C209" s="20" t="s">
        <v>466</v>
      </c>
      <c r="D209" s="21" t="s">
        <v>575</v>
      </c>
      <c r="E209" s="21" t="s">
        <v>48</v>
      </c>
      <c r="F209" s="21" t="s">
        <v>44</v>
      </c>
      <c r="G209" s="21" t="s">
        <v>19</v>
      </c>
      <c r="H209" s="22">
        <v>43929</v>
      </c>
      <c r="I209" s="22">
        <v>43951</v>
      </c>
      <c r="J209" s="23">
        <v>1200000</v>
      </c>
      <c r="K209" s="23">
        <v>1314240</v>
      </c>
    </row>
    <row r="210" spans="1:11" ht="24" x14ac:dyDescent="0.25">
      <c r="A210" s="20" t="s">
        <v>1297</v>
      </c>
      <c r="B210" s="21" t="s">
        <v>52</v>
      </c>
      <c r="C210" s="20" t="s">
        <v>42</v>
      </c>
      <c r="D210" s="21" t="s">
        <v>53</v>
      </c>
      <c r="E210" s="21" t="s">
        <v>1298</v>
      </c>
      <c r="F210" s="21" t="s">
        <v>44</v>
      </c>
      <c r="G210" s="21" t="s">
        <v>19</v>
      </c>
      <c r="H210" s="22">
        <v>44104</v>
      </c>
      <c r="I210" s="22">
        <v>44104</v>
      </c>
      <c r="J210" s="23">
        <v>10412500</v>
      </c>
      <c r="K210" s="23">
        <v>11403770</v>
      </c>
    </row>
    <row r="211" spans="1:11" ht="24" x14ac:dyDescent="0.25">
      <c r="A211" s="20" t="s">
        <v>1299</v>
      </c>
      <c r="B211" s="21" t="s">
        <v>52</v>
      </c>
      <c r="C211" s="20" t="s">
        <v>42</v>
      </c>
      <c r="D211" s="21" t="s">
        <v>53</v>
      </c>
      <c r="E211" s="21" t="s">
        <v>1300</v>
      </c>
      <c r="F211" s="21" t="s">
        <v>44</v>
      </c>
      <c r="G211" s="21" t="s">
        <v>19</v>
      </c>
      <c r="H211" s="22">
        <v>44075</v>
      </c>
      <c r="I211" s="22">
        <v>44104</v>
      </c>
      <c r="J211" s="23">
        <v>24990000</v>
      </c>
      <c r="K211" s="23">
        <v>27369048</v>
      </c>
    </row>
    <row r="212" spans="1:11" ht="24" x14ac:dyDescent="0.25">
      <c r="A212" s="20" t="s">
        <v>1301</v>
      </c>
      <c r="B212" s="21" t="s">
        <v>52</v>
      </c>
      <c r="C212" s="20" t="s">
        <v>42</v>
      </c>
      <c r="D212" s="21" t="s">
        <v>53</v>
      </c>
      <c r="E212" s="21" t="s">
        <v>1302</v>
      </c>
      <c r="F212" s="21" t="s">
        <v>44</v>
      </c>
      <c r="G212" s="21" t="s">
        <v>19</v>
      </c>
      <c r="H212" s="22">
        <v>44044</v>
      </c>
      <c r="I212" s="22">
        <v>44074</v>
      </c>
      <c r="J212" s="23">
        <v>54686450</v>
      </c>
      <c r="K212" s="23">
        <v>59892600</v>
      </c>
    </row>
    <row r="213" spans="1:11" ht="24" x14ac:dyDescent="0.25">
      <c r="A213" s="20" t="s">
        <v>1303</v>
      </c>
      <c r="B213" s="21" t="s">
        <v>52</v>
      </c>
      <c r="C213" s="20" t="s">
        <v>42</v>
      </c>
      <c r="D213" s="21" t="s">
        <v>53</v>
      </c>
      <c r="E213" s="21" t="s">
        <v>1304</v>
      </c>
      <c r="F213" s="21" t="s">
        <v>44</v>
      </c>
      <c r="G213" s="21" t="s">
        <v>19</v>
      </c>
      <c r="H213" s="22">
        <v>44013</v>
      </c>
      <c r="I213" s="22">
        <v>44042</v>
      </c>
      <c r="J213" s="23">
        <v>47272750</v>
      </c>
      <c r="K213" s="23">
        <v>51773116</v>
      </c>
    </row>
    <row r="214" spans="1:11" ht="24" x14ac:dyDescent="0.25">
      <c r="A214" s="20" t="s">
        <v>1305</v>
      </c>
      <c r="B214" s="21" t="s">
        <v>52</v>
      </c>
      <c r="C214" s="20" t="s">
        <v>42</v>
      </c>
      <c r="D214" s="21" t="s">
        <v>53</v>
      </c>
      <c r="E214" s="21" t="s">
        <v>1306</v>
      </c>
      <c r="F214" s="21" t="s">
        <v>44</v>
      </c>
      <c r="G214" s="21" t="s">
        <v>19</v>
      </c>
      <c r="H214" s="22">
        <v>43983</v>
      </c>
      <c r="I214" s="22">
        <v>44012</v>
      </c>
      <c r="J214" s="23">
        <v>87697050</v>
      </c>
      <c r="K214" s="23">
        <v>96045809</v>
      </c>
    </row>
    <row r="215" spans="1:11" ht="24" x14ac:dyDescent="0.25">
      <c r="A215" s="20" t="s">
        <v>1307</v>
      </c>
      <c r="B215" s="21" t="s">
        <v>52</v>
      </c>
      <c r="C215" s="20" t="s">
        <v>42</v>
      </c>
      <c r="D215" s="21" t="s">
        <v>53</v>
      </c>
      <c r="E215" s="21" t="s">
        <v>1308</v>
      </c>
      <c r="F215" s="21" t="s">
        <v>44</v>
      </c>
      <c r="G215" s="21" t="s">
        <v>19</v>
      </c>
      <c r="H215" s="22">
        <v>43952</v>
      </c>
      <c r="I215" s="22">
        <v>43982</v>
      </c>
      <c r="J215" s="23">
        <v>37401700</v>
      </c>
      <c r="K215" s="23">
        <v>40962342</v>
      </c>
    </row>
    <row r="216" spans="1:11" ht="24" x14ac:dyDescent="0.25">
      <c r="A216" s="20" t="s">
        <v>1309</v>
      </c>
      <c r="B216" s="21" t="s">
        <v>52</v>
      </c>
      <c r="C216" s="20" t="s">
        <v>42</v>
      </c>
      <c r="D216" s="21" t="s">
        <v>53</v>
      </c>
      <c r="E216" s="21" t="s">
        <v>1310</v>
      </c>
      <c r="F216" s="21" t="s">
        <v>44</v>
      </c>
      <c r="G216" s="21" t="s">
        <v>19</v>
      </c>
      <c r="H216" s="22">
        <v>43941</v>
      </c>
      <c r="I216" s="22">
        <v>43951</v>
      </c>
      <c r="J216" s="23">
        <v>9662800</v>
      </c>
      <c r="K216" s="23">
        <v>10582699</v>
      </c>
    </row>
    <row r="217" spans="1:11" ht="24" x14ac:dyDescent="0.25">
      <c r="A217" s="20" t="s">
        <v>1311</v>
      </c>
      <c r="B217" s="21" t="s">
        <v>52</v>
      </c>
      <c r="C217" s="20" t="s">
        <v>42</v>
      </c>
      <c r="D217" s="21" t="s">
        <v>53</v>
      </c>
      <c r="E217" s="21" t="s">
        <v>1312</v>
      </c>
      <c r="F217" s="21" t="s">
        <v>44</v>
      </c>
      <c r="G217" s="21" t="s">
        <v>19</v>
      </c>
      <c r="H217" s="22">
        <v>43916</v>
      </c>
      <c r="I217" s="22">
        <v>43940</v>
      </c>
      <c r="J217" s="23">
        <v>34748000</v>
      </c>
      <c r="K217" s="23">
        <v>38056010</v>
      </c>
    </row>
    <row r="218" spans="1:11" ht="24" x14ac:dyDescent="0.25">
      <c r="A218" s="20" t="s">
        <v>1313</v>
      </c>
      <c r="B218" s="21" t="s">
        <v>52</v>
      </c>
      <c r="C218" s="20" t="s">
        <v>42</v>
      </c>
      <c r="D218" s="21" t="s">
        <v>1314</v>
      </c>
      <c r="E218" s="21" t="s">
        <v>1047</v>
      </c>
      <c r="F218" s="21" t="s">
        <v>44</v>
      </c>
      <c r="G218" s="21" t="s">
        <v>19</v>
      </c>
      <c r="H218" s="22">
        <v>43916</v>
      </c>
      <c r="I218" s="22">
        <v>43919</v>
      </c>
      <c r="J218" s="23">
        <v>33320000</v>
      </c>
      <c r="K218" s="23">
        <v>36492064</v>
      </c>
    </row>
    <row r="219" spans="1:11" ht="36" x14ac:dyDescent="0.25">
      <c r="A219" s="20" t="s">
        <v>1315</v>
      </c>
      <c r="B219" s="21" t="s">
        <v>1316</v>
      </c>
      <c r="C219" s="20" t="s">
        <v>166</v>
      </c>
      <c r="D219" s="21" t="s">
        <v>1317</v>
      </c>
      <c r="E219" s="21" t="s">
        <v>48</v>
      </c>
      <c r="F219" s="21" t="s">
        <v>44</v>
      </c>
      <c r="G219" s="21" t="s">
        <v>19</v>
      </c>
      <c r="H219" s="22">
        <v>44099</v>
      </c>
      <c r="I219" s="22">
        <v>44104</v>
      </c>
      <c r="J219" s="23">
        <v>2642025</v>
      </c>
      <c r="K219" s="23">
        <v>2893546</v>
      </c>
    </row>
    <row r="220" spans="1:11" ht="36" x14ac:dyDescent="0.25">
      <c r="A220" s="20" t="s">
        <v>1318</v>
      </c>
      <c r="B220" s="21" t="s">
        <v>1316</v>
      </c>
      <c r="C220" s="20" t="s">
        <v>166</v>
      </c>
      <c r="D220" s="21" t="s">
        <v>1319</v>
      </c>
      <c r="E220" s="21" t="s">
        <v>1113</v>
      </c>
      <c r="F220" s="21" t="s">
        <v>44</v>
      </c>
      <c r="G220" s="21" t="s">
        <v>19</v>
      </c>
      <c r="H220" s="22">
        <v>44070</v>
      </c>
      <c r="I220" s="22">
        <v>44100</v>
      </c>
      <c r="J220" s="23">
        <v>800000</v>
      </c>
      <c r="K220" s="23">
        <v>876160</v>
      </c>
    </row>
    <row r="221" spans="1:11" ht="36" x14ac:dyDescent="0.25">
      <c r="A221" s="20" t="s">
        <v>1320</v>
      </c>
      <c r="B221" s="21" t="s">
        <v>1316</v>
      </c>
      <c r="C221" s="20" t="s">
        <v>450</v>
      </c>
      <c r="D221" s="21" t="s">
        <v>1321</v>
      </c>
      <c r="E221" s="21" t="s">
        <v>48</v>
      </c>
      <c r="F221" s="21" t="s">
        <v>44</v>
      </c>
      <c r="G221" s="21" t="s">
        <v>19</v>
      </c>
      <c r="H221" s="22">
        <v>44047</v>
      </c>
      <c r="I221" s="22">
        <v>44074</v>
      </c>
      <c r="J221" s="23">
        <v>2380000</v>
      </c>
      <c r="K221" s="23">
        <v>2606576</v>
      </c>
    </row>
    <row r="222" spans="1:11" ht="36" x14ac:dyDescent="0.25">
      <c r="A222" s="20" t="s">
        <v>1322</v>
      </c>
      <c r="B222" s="21" t="s">
        <v>1316</v>
      </c>
      <c r="C222" s="20" t="s">
        <v>166</v>
      </c>
      <c r="D222" s="21" t="s">
        <v>1319</v>
      </c>
      <c r="E222" s="21" t="s">
        <v>1113</v>
      </c>
      <c r="F222" s="21" t="s">
        <v>44</v>
      </c>
      <c r="G222" s="21" t="s">
        <v>19</v>
      </c>
      <c r="H222" s="22">
        <v>44039</v>
      </c>
      <c r="I222" s="22">
        <v>44069</v>
      </c>
      <c r="J222" s="23">
        <v>800000</v>
      </c>
      <c r="K222" s="23">
        <v>876160</v>
      </c>
    </row>
    <row r="223" spans="1:11" ht="36" x14ac:dyDescent="0.25">
      <c r="A223" s="20" t="s">
        <v>1323</v>
      </c>
      <c r="B223" s="21" t="s">
        <v>1316</v>
      </c>
      <c r="C223" s="20" t="s">
        <v>166</v>
      </c>
      <c r="D223" s="21" t="s">
        <v>1319</v>
      </c>
      <c r="E223" s="21" t="s">
        <v>1113</v>
      </c>
      <c r="F223" s="21" t="s">
        <v>44</v>
      </c>
      <c r="G223" s="21" t="s">
        <v>19</v>
      </c>
      <c r="H223" s="22">
        <v>44008</v>
      </c>
      <c r="I223" s="22">
        <v>44037</v>
      </c>
      <c r="J223" s="23">
        <v>800000</v>
      </c>
      <c r="K223" s="23">
        <v>876160</v>
      </c>
    </row>
    <row r="224" spans="1:11" ht="36" x14ac:dyDescent="0.25">
      <c r="A224" s="20" t="s">
        <v>1324</v>
      </c>
      <c r="B224" s="21" t="s">
        <v>1316</v>
      </c>
      <c r="C224" s="20" t="s">
        <v>126</v>
      </c>
      <c r="D224" s="21" t="s">
        <v>1319</v>
      </c>
      <c r="E224" s="21" t="s">
        <v>1122</v>
      </c>
      <c r="F224" s="21" t="s">
        <v>44</v>
      </c>
      <c r="G224" s="21" t="s">
        <v>19</v>
      </c>
      <c r="H224" s="22">
        <v>43956</v>
      </c>
      <c r="I224" s="22">
        <v>43982</v>
      </c>
      <c r="J224" s="23">
        <v>751771</v>
      </c>
      <c r="K224" s="23">
        <v>823340</v>
      </c>
    </row>
    <row r="225" spans="1:11" ht="24" x14ac:dyDescent="0.25">
      <c r="A225" s="20" t="s">
        <v>1325</v>
      </c>
      <c r="B225" s="21" t="s">
        <v>134</v>
      </c>
      <c r="C225" s="20" t="s">
        <v>126</v>
      </c>
      <c r="D225" s="21" t="s">
        <v>1326</v>
      </c>
      <c r="E225" s="21" t="s">
        <v>1122</v>
      </c>
      <c r="F225" s="21" t="s">
        <v>44</v>
      </c>
      <c r="G225" s="21" t="s">
        <v>19</v>
      </c>
      <c r="H225" s="22">
        <v>43956</v>
      </c>
      <c r="I225" s="22">
        <v>43971</v>
      </c>
      <c r="J225" s="23">
        <v>751771</v>
      </c>
      <c r="K225" s="23">
        <v>823340</v>
      </c>
    </row>
    <row r="226" spans="1:11" ht="24" x14ac:dyDescent="0.25">
      <c r="A226" s="20" t="s">
        <v>1327</v>
      </c>
      <c r="B226" s="21" t="s">
        <v>578</v>
      </c>
      <c r="C226" s="20" t="s">
        <v>466</v>
      </c>
      <c r="D226" s="21" t="s">
        <v>1328</v>
      </c>
      <c r="E226" s="21" t="s">
        <v>48</v>
      </c>
      <c r="F226" s="21" t="s">
        <v>44</v>
      </c>
      <c r="G226" s="21" t="s">
        <v>19</v>
      </c>
      <c r="H226" s="22">
        <v>44068</v>
      </c>
      <c r="I226" s="22">
        <v>44099</v>
      </c>
      <c r="J226" s="23">
        <v>7140000</v>
      </c>
      <c r="K226" s="23">
        <v>7819728</v>
      </c>
    </row>
    <row r="227" spans="1:11" ht="24" x14ac:dyDescent="0.25">
      <c r="A227" s="20" t="s">
        <v>1329</v>
      </c>
      <c r="B227" s="21" t="s">
        <v>578</v>
      </c>
      <c r="C227" s="20" t="s">
        <v>466</v>
      </c>
      <c r="D227" s="21" t="s">
        <v>1328</v>
      </c>
      <c r="E227" s="21" t="s">
        <v>48</v>
      </c>
      <c r="F227" s="21" t="s">
        <v>44</v>
      </c>
      <c r="G227" s="21" t="s">
        <v>19</v>
      </c>
      <c r="H227" s="22">
        <v>44027</v>
      </c>
      <c r="I227" s="22">
        <v>44049</v>
      </c>
      <c r="J227" s="23">
        <v>4957356</v>
      </c>
      <c r="K227" s="23">
        <v>5429296</v>
      </c>
    </row>
    <row r="228" spans="1:11" ht="24" x14ac:dyDescent="0.25">
      <c r="A228" s="20" t="s">
        <v>1330</v>
      </c>
      <c r="B228" s="21" t="s">
        <v>578</v>
      </c>
      <c r="C228" s="20" t="s">
        <v>466</v>
      </c>
      <c r="D228" s="21" t="s">
        <v>579</v>
      </c>
      <c r="E228" s="21" t="s">
        <v>48</v>
      </c>
      <c r="F228" s="21" t="s">
        <v>44</v>
      </c>
      <c r="G228" s="21" t="s">
        <v>19</v>
      </c>
      <c r="H228" s="22">
        <v>43990</v>
      </c>
      <c r="I228" s="22">
        <v>44022</v>
      </c>
      <c r="J228" s="23">
        <v>7140000</v>
      </c>
      <c r="K228" s="23">
        <v>7819728</v>
      </c>
    </row>
    <row r="229" spans="1:11" ht="24" x14ac:dyDescent="0.25">
      <c r="A229" s="20" t="s">
        <v>1331</v>
      </c>
      <c r="B229" s="21" t="s">
        <v>578</v>
      </c>
      <c r="C229" s="20" t="s">
        <v>466</v>
      </c>
      <c r="D229" s="21" t="s">
        <v>579</v>
      </c>
      <c r="E229" s="21" t="s">
        <v>48</v>
      </c>
      <c r="F229" s="21" t="s">
        <v>44</v>
      </c>
      <c r="G229" s="21" t="s">
        <v>19</v>
      </c>
      <c r="H229" s="22">
        <v>43958</v>
      </c>
      <c r="I229" s="22">
        <v>43987</v>
      </c>
      <c r="J229" s="23">
        <v>5950000</v>
      </c>
      <c r="K229" s="23">
        <v>6516440</v>
      </c>
    </row>
    <row r="230" spans="1:11" ht="24" x14ac:dyDescent="0.25">
      <c r="A230" s="20" t="s">
        <v>1332</v>
      </c>
      <c r="B230" s="21" t="s">
        <v>578</v>
      </c>
      <c r="C230" s="20" t="s">
        <v>466</v>
      </c>
      <c r="D230" s="21" t="s">
        <v>579</v>
      </c>
      <c r="E230" s="21" t="s">
        <v>48</v>
      </c>
      <c r="F230" s="21" t="s">
        <v>44</v>
      </c>
      <c r="G230" s="21" t="s">
        <v>19</v>
      </c>
      <c r="H230" s="22">
        <v>43921</v>
      </c>
      <c r="I230" s="22">
        <v>43951</v>
      </c>
      <c r="J230" s="23">
        <v>5950000</v>
      </c>
      <c r="K230" s="23">
        <v>6516440</v>
      </c>
    </row>
    <row r="231" spans="1:11" ht="24" x14ac:dyDescent="0.25">
      <c r="A231" s="20" t="s">
        <v>1333</v>
      </c>
      <c r="B231" s="21" t="s">
        <v>1334</v>
      </c>
      <c r="C231" s="20" t="s">
        <v>166</v>
      </c>
      <c r="D231" s="21" t="s">
        <v>1335</v>
      </c>
      <c r="E231" s="21" t="s">
        <v>1133</v>
      </c>
      <c r="F231" s="21" t="s">
        <v>44</v>
      </c>
      <c r="G231" s="21" t="s">
        <v>19</v>
      </c>
      <c r="H231" s="22">
        <v>44053</v>
      </c>
      <c r="I231" s="22">
        <v>44074</v>
      </c>
      <c r="J231" s="23">
        <v>5950000</v>
      </c>
      <c r="K231" s="23">
        <v>6516440</v>
      </c>
    </row>
    <row r="232" spans="1:11" ht="24" x14ac:dyDescent="0.25">
      <c r="A232" s="20" t="s">
        <v>1336</v>
      </c>
      <c r="B232" s="21" t="s">
        <v>137</v>
      </c>
      <c r="C232" s="20" t="s">
        <v>166</v>
      </c>
      <c r="D232" s="21" t="s">
        <v>1337</v>
      </c>
      <c r="E232" s="21" t="s">
        <v>1113</v>
      </c>
      <c r="F232" s="21" t="s">
        <v>44</v>
      </c>
      <c r="G232" s="21" t="s">
        <v>19</v>
      </c>
      <c r="H232" s="22">
        <v>44075</v>
      </c>
      <c r="I232" s="22">
        <v>44104</v>
      </c>
      <c r="J232" s="23">
        <v>800000</v>
      </c>
      <c r="K232" s="23">
        <v>876160</v>
      </c>
    </row>
    <row r="233" spans="1:11" ht="24" x14ac:dyDescent="0.25">
      <c r="A233" s="20" t="s">
        <v>1338</v>
      </c>
      <c r="B233" s="21" t="s">
        <v>137</v>
      </c>
      <c r="C233" s="20" t="s">
        <v>166</v>
      </c>
      <c r="D233" s="21" t="s">
        <v>1337</v>
      </c>
      <c r="E233" s="21" t="s">
        <v>1113</v>
      </c>
      <c r="F233" s="21" t="s">
        <v>44</v>
      </c>
      <c r="G233" s="21" t="s">
        <v>19</v>
      </c>
      <c r="H233" s="22">
        <v>44044</v>
      </c>
      <c r="I233" s="22">
        <v>44074</v>
      </c>
      <c r="J233" s="23">
        <v>800000</v>
      </c>
      <c r="K233" s="23">
        <v>876160</v>
      </c>
    </row>
    <row r="234" spans="1:11" ht="24" x14ac:dyDescent="0.25">
      <c r="A234" s="20" t="s">
        <v>1339</v>
      </c>
      <c r="B234" s="21" t="s">
        <v>137</v>
      </c>
      <c r="C234" s="20" t="s">
        <v>166</v>
      </c>
      <c r="D234" s="21" t="s">
        <v>1337</v>
      </c>
      <c r="E234" s="21" t="s">
        <v>1113</v>
      </c>
      <c r="F234" s="21" t="s">
        <v>44</v>
      </c>
      <c r="G234" s="21" t="s">
        <v>19</v>
      </c>
      <c r="H234" s="22">
        <v>44013</v>
      </c>
      <c r="I234" s="22">
        <v>44042</v>
      </c>
      <c r="J234" s="23">
        <v>800000</v>
      </c>
      <c r="K234" s="23">
        <v>876160</v>
      </c>
    </row>
    <row r="235" spans="1:11" ht="24" x14ac:dyDescent="0.25">
      <c r="A235" s="20" t="s">
        <v>1340</v>
      </c>
      <c r="B235" s="21" t="s">
        <v>457</v>
      </c>
      <c r="C235" s="20" t="s">
        <v>166</v>
      </c>
      <c r="D235" s="21" t="s">
        <v>1341</v>
      </c>
      <c r="E235" s="21" t="s">
        <v>1113</v>
      </c>
      <c r="F235" s="21" t="s">
        <v>44</v>
      </c>
      <c r="G235" s="21" t="s">
        <v>19</v>
      </c>
      <c r="H235" s="22">
        <v>44078</v>
      </c>
      <c r="I235" s="22">
        <v>44104</v>
      </c>
      <c r="J235" s="23">
        <v>1060000</v>
      </c>
      <c r="K235" s="23">
        <v>1160912</v>
      </c>
    </row>
    <row r="236" spans="1:11" ht="24" x14ac:dyDescent="0.25">
      <c r="A236" s="20" t="s">
        <v>1342</v>
      </c>
      <c r="B236" s="21" t="s">
        <v>457</v>
      </c>
      <c r="C236" s="20" t="s">
        <v>450</v>
      </c>
      <c r="D236" s="21" t="s">
        <v>1341</v>
      </c>
      <c r="E236" s="21" t="s">
        <v>1113</v>
      </c>
      <c r="F236" s="21" t="s">
        <v>44</v>
      </c>
      <c r="G236" s="21" t="s">
        <v>19</v>
      </c>
      <c r="H236" s="22">
        <v>44047</v>
      </c>
      <c r="I236" s="22">
        <v>44077</v>
      </c>
      <c r="J236" s="23">
        <v>1070000</v>
      </c>
      <c r="K236" s="23">
        <v>1171864</v>
      </c>
    </row>
    <row r="237" spans="1:11" ht="24" x14ac:dyDescent="0.25">
      <c r="A237" s="20" t="s">
        <v>1343</v>
      </c>
      <c r="B237" s="21" t="s">
        <v>457</v>
      </c>
      <c r="C237" s="20" t="s">
        <v>166</v>
      </c>
      <c r="D237" s="21" t="s">
        <v>1341</v>
      </c>
      <c r="E237" s="21" t="s">
        <v>1113</v>
      </c>
      <c r="F237" s="21" t="s">
        <v>44</v>
      </c>
      <c r="G237" s="21" t="s">
        <v>19</v>
      </c>
      <c r="H237" s="22">
        <v>44016</v>
      </c>
      <c r="I237" s="22">
        <v>44042</v>
      </c>
      <c r="J237" s="23">
        <v>1070000</v>
      </c>
      <c r="K237" s="23">
        <v>1171864</v>
      </c>
    </row>
    <row r="238" spans="1:11" ht="24" x14ac:dyDescent="0.25">
      <c r="A238" s="20" t="s">
        <v>1344</v>
      </c>
      <c r="B238" s="21" t="s">
        <v>457</v>
      </c>
      <c r="C238" s="20" t="s">
        <v>126</v>
      </c>
      <c r="D238" s="21" t="s">
        <v>1341</v>
      </c>
      <c r="E238" s="21" t="s">
        <v>1122</v>
      </c>
      <c r="F238" s="21" t="s">
        <v>44</v>
      </c>
      <c r="G238" s="21" t="s">
        <v>19</v>
      </c>
      <c r="H238" s="22">
        <v>43956</v>
      </c>
      <c r="I238" s="22">
        <v>43982</v>
      </c>
      <c r="J238" s="23">
        <v>751771</v>
      </c>
      <c r="K238" s="23">
        <v>823340</v>
      </c>
    </row>
    <row r="239" spans="1:11" ht="24" x14ac:dyDescent="0.25">
      <c r="A239" s="20" t="s">
        <v>1345</v>
      </c>
      <c r="B239" s="21" t="s">
        <v>1346</v>
      </c>
      <c r="C239" s="20" t="s">
        <v>166</v>
      </c>
      <c r="D239" s="21" t="s">
        <v>1347</v>
      </c>
      <c r="E239" s="21" t="s">
        <v>1113</v>
      </c>
      <c r="F239" s="21" t="s">
        <v>44</v>
      </c>
      <c r="G239" s="21" t="s">
        <v>19</v>
      </c>
      <c r="H239" s="22">
        <v>44070</v>
      </c>
      <c r="I239" s="22">
        <v>44091</v>
      </c>
      <c r="J239" s="23">
        <v>800000</v>
      </c>
      <c r="K239" s="23">
        <v>876160</v>
      </c>
    </row>
    <row r="240" spans="1:11" ht="24" x14ac:dyDescent="0.25">
      <c r="A240" s="20" t="s">
        <v>1348</v>
      </c>
      <c r="B240" s="21" t="s">
        <v>1346</v>
      </c>
      <c r="C240" s="20" t="s">
        <v>166</v>
      </c>
      <c r="D240" s="21" t="s">
        <v>1347</v>
      </c>
      <c r="E240" s="21" t="s">
        <v>1113</v>
      </c>
      <c r="F240" s="21" t="s">
        <v>44</v>
      </c>
      <c r="G240" s="21" t="s">
        <v>19</v>
      </c>
      <c r="H240" s="22">
        <v>44039</v>
      </c>
      <c r="I240" s="22">
        <v>44069</v>
      </c>
      <c r="J240" s="23">
        <v>800000</v>
      </c>
      <c r="K240" s="23">
        <v>876160</v>
      </c>
    </row>
    <row r="241" spans="1:11" ht="24" x14ac:dyDescent="0.25">
      <c r="A241" s="20" t="s">
        <v>1349</v>
      </c>
      <c r="B241" s="21" t="s">
        <v>1346</v>
      </c>
      <c r="C241" s="20" t="s">
        <v>166</v>
      </c>
      <c r="D241" s="21" t="s">
        <v>1347</v>
      </c>
      <c r="E241" s="21" t="s">
        <v>1113</v>
      </c>
      <c r="F241" s="21" t="s">
        <v>44</v>
      </c>
      <c r="G241" s="21" t="s">
        <v>19</v>
      </c>
      <c r="H241" s="22">
        <v>44008</v>
      </c>
      <c r="I241" s="22">
        <v>44037</v>
      </c>
      <c r="J241" s="23">
        <v>800000</v>
      </c>
      <c r="K241" s="23">
        <v>876160</v>
      </c>
    </row>
    <row r="242" spans="1:11" ht="24" x14ac:dyDescent="0.25">
      <c r="A242" s="20" t="s">
        <v>1350</v>
      </c>
      <c r="B242" s="21" t="s">
        <v>1346</v>
      </c>
      <c r="C242" s="20" t="s">
        <v>166</v>
      </c>
      <c r="D242" s="21" t="s">
        <v>1351</v>
      </c>
      <c r="E242" s="21" t="s">
        <v>1131</v>
      </c>
      <c r="F242" s="21" t="s">
        <v>44</v>
      </c>
      <c r="G242" s="21" t="s">
        <v>23</v>
      </c>
      <c r="H242" s="22">
        <v>43882</v>
      </c>
      <c r="I242" s="22">
        <v>43890</v>
      </c>
      <c r="J242" s="23">
        <v>1000000</v>
      </c>
      <c r="K242" s="23">
        <v>1095200</v>
      </c>
    </row>
    <row r="243" spans="1:11" ht="24" x14ac:dyDescent="0.25">
      <c r="A243" s="20" t="s">
        <v>1352</v>
      </c>
      <c r="B243" s="21" t="s">
        <v>1353</v>
      </c>
      <c r="C243" s="20" t="s">
        <v>126</v>
      </c>
      <c r="D243" s="21" t="s">
        <v>1354</v>
      </c>
      <c r="E243" s="21" t="s">
        <v>1122</v>
      </c>
      <c r="F243" s="21" t="s">
        <v>44</v>
      </c>
      <c r="G243" s="21" t="s">
        <v>19</v>
      </c>
      <c r="H243" s="22">
        <v>43956</v>
      </c>
      <c r="I243" s="22">
        <v>43982</v>
      </c>
      <c r="J243" s="23">
        <v>751771</v>
      </c>
      <c r="K243" s="23">
        <v>823340</v>
      </c>
    </row>
    <row r="244" spans="1:11" ht="24" x14ac:dyDescent="0.25">
      <c r="A244" s="20" t="s">
        <v>1355</v>
      </c>
      <c r="B244" s="21" t="s">
        <v>1356</v>
      </c>
      <c r="C244" s="20" t="s">
        <v>450</v>
      </c>
      <c r="D244" s="21" t="s">
        <v>1357</v>
      </c>
      <c r="E244" s="21" t="s">
        <v>48</v>
      </c>
      <c r="F244" s="21" t="s">
        <v>44</v>
      </c>
      <c r="G244" s="21" t="s">
        <v>19</v>
      </c>
      <c r="H244" s="22">
        <v>44013</v>
      </c>
      <c r="I244" s="22">
        <v>44042</v>
      </c>
      <c r="J244" s="23">
        <v>4760000</v>
      </c>
      <c r="K244" s="23">
        <v>5213152</v>
      </c>
    </row>
    <row r="245" spans="1:11" ht="24" x14ac:dyDescent="0.25">
      <c r="A245" s="20" t="s">
        <v>1358</v>
      </c>
      <c r="B245" s="21" t="s">
        <v>220</v>
      </c>
      <c r="C245" s="20" t="s">
        <v>166</v>
      </c>
      <c r="D245" s="21" t="s">
        <v>1359</v>
      </c>
      <c r="E245" s="21" t="s">
        <v>1113</v>
      </c>
      <c r="F245" s="21" t="s">
        <v>44</v>
      </c>
      <c r="G245" s="21" t="s">
        <v>19</v>
      </c>
      <c r="H245" s="22">
        <v>44070</v>
      </c>
      <c r="I245" s="22">
        <v>44100</v>
      </c>
      <c r="J245" s="23">
        <v>1600000</v>
      </c>
      <c r="K245" s="23">
        <v>1752320</v>
      </c>
    </row>
    <row r="246" spans="1:11" ht="24" x14ac:dyDescent="0.25">
      <c r="A246" s="20" t="s">
        <v>1360</v>
      </c>
      <c r="B246" s="21" t="s">
        <v>220</v>
      </c>
      <c r="C246" s="20" t="s">
        <v>166</v>
      </c>
      <c r="D246" s="21" t="s">
        <v>1359</v>
      </c>
      <c r="E246" s="21" t="s">
        <v>1113</v>
      </c>
      <c r="F246" s="21" t="s">
        <v>44</v>
      </c>
      <c r="G246" s="21" t="s">
        <v>19</v>
      </c>
      <c r="H246" s="22">
        <v>44039</v>
      </c>
      <c r="I246" s="22">
        <v>44069</v>
      </c>
      <c r="J246" s="23">
        <v>1600000</v>
      </c>
      <c r="K246" s="23">
        <v>1752320</v>
      </c>
    </row>
    <row r="247" spans="1:11" ht="24" x14ac:dyDescent="0.25">
      <c r="A247" s="20" t="s">
        <v>1361</v>
      </c>
      <c r="B247" s="21" t="s">
        <v>220</v>
      </c>
      <c r="C247" s="20" t="s">
        <v>166</v>
      </c>
      <c r="D247" s="21" t="s">
        <v>1359</v>
      </c>
      <c r="E247" s="21" t="s">
        <v>1113</v>
      </c>
      <c r="F247" s="21" t="s">
        <v>44</v>
      </c>
      <c r="G247" s="21" t="s">
        <v>19</v>
      </c>
      <c r="H247" s="22">
        <v>44008</v>
      </c>
      <c r="I247" s="22">
        <v>44037</v>
      </c>
      <c r="J247" s="23">
        <v>1600000</v>
      </c>
      <c r="K247" s="23">
        <v>1752320</v>
      </c>
    </row>
    <row r="248" spans="1:11" ht="24" x14ac:dyDescent="0.25">
      <c r="A248" s="20" t="s">
        <v>1362</v>
      </c>
      <c r="B248" s="21" t="s">
        <v>220</v>
      </c>
      <c r="C248" s="20" t="s">
        <v>126</v>
      </c>
      <c r="D248" s="21" t="s">
        <v>1359</v>
      </c>
      <c r="E248" s="21" t="s">
        <v>1122</v>
      </c>
      <c r="F248" s="21" t="s">
        <v>44</v>
      </c>
      <c r="G248" s="21" t="s">
        <v>19</v>
      </c>
      <c r="H248" s="22">
        <v>43956</v>
      </c>
      <c r="I248" s="22">
        <v>43982</v>
      </c>
      <c r="J248" s="23">
        <v>751771</v>
      </c>
      <c r="K248" s="23">
        <v>823340</v>
      </c>
    </row>
    <row r="249" spans="1:11" ht="24" x14ac:dyDescent="0.25">
      <c r="A249" s="20" t="s">
        <v>1363</v>
      </c>
      <c r="B249" s="21" t="s">
        <v>223</v>
      </c>
      <c r="C249" s="20" t="s">
        <v>126</v>
      </c>
      <c r="D249" s="21" t="s">
        <v>224</v>
      </c>
      <c r="E249" s="21" t="s">
        <v>48</v>
      </c>
      <c r="F249" s="21" t="s">
        <v>44</v>
      </c>
      <c r="G249" s="21" t="s">
        <v>19</v>
      </c>
      <c r="H249" s="22">
        <v>44099</v>
      </c>
      <c r="I249" s="22">
        <v>44104</v>
      </c>
      <c r="J249" s="23">
        <v>2803026</v>
      </c>
      <c r="K249" s="23">
        <v>3069874</v>
      </c>
    </row>
    <row r="250" spans="1:11" ht="24" x14ac:dyDescent="0.25">
      <c r="A250" s="20" t="s">
        <v>1364</v>
      </c>
      <c r="B250" s="21" t="s">
        <v>223</v>
      </c>
      <c r="C250" s="20" t="s">
        <v>166</v>
      </c>
      <c r="D250" s="21" t="s">
        <v>1365</v>
      </c>
      <c r="E250" s="21" t="s">
        <v>1113</v>
      </c>
      <c r="F250" s="21" t="s">
        <v>44</v>
      </c>
      <c r="G250" s="21" t="s">
        <v>19</v>
      </c>
      <c r="H250" s="22">
        <v>44070</v>
      </c>
      <c r="I250" s="22">
        <v>44100</v>
      </c>
      <c r="J250" s="23">
        <v>1600000</v>
      </c>
      <c r="K250" s="23">
        <v>1752320</v>
      </c>
    </row>
    <row r="251" spans="1:11" ht="24" x14ac:dyDescent="0.25">
      <c r="A251" s="20" t="s">
        <v>1366</v>
      </c>
      <c r="B251" s="21" t="s">
        <v>223</v>
      </c>
      <c r="C251" s="20" t="s">
        <v>166</v>
      </c>
      <c r="D251" s="21" t="s">
        <v>1365</v>
      </c>
      <c r="E251" s="21" t="s">
        <v>1113</v>
      </c>
      <c r="F251" s="21" t="s">
        <v>44</v>
      </c>
      <c r="G251" s="21" t="s">
        <v>19</v>
      </c>
      <c r="H251" s="22">
        <v>44039</v>
      </c>
      <c r="I251" s="22">
        <v>44069</v>
      </c>
      <c r="J251" s="23">
        <v>1600000</v>
      </c>
      <c r="K251" s="23">
        <v>1752320</v>
      </c>
    </row>
    <row r="252" spans="1:11" ht="24" x14ac:dyDescent="0.25">
      <c r="A252" s="20" t="s">
        <v>1367</v>
      </c>
      <c r="B252" s="21" t="s">
        <v>223</v>
      </c>
      <c r="C252" s="20" t="s">
        <v>166</v>
      </c>
      <c r="D252" s="21" t="s">
        <v>1365</v>
      </c>
      <c r="E252" s="21" t="s">
        <v>1113</v>
      </c>
      <c r="F252" s="21" t="s">
        <v>44</v>
      </c>
      <c r="G252" s="21" t="s">
        <v>19</v>
      </c>
      <c r="H252" s="22">
        <v>44008</v>
      </c>
      <c r="I252" s="22">
        <v>44037</v>
      </c>
      <c r="J252" s="23">
        <v>1600000</v>
      </c>
      <c r="K252" s="23">
        <v>1752320</v>
      </c>
    </row>
    <row r="253" spans="1:11" ht="24" x14ac:dyDescent="0.25">
      <c r="A253" s="20" t="s">
        <v>1368</v>
      </c>
      <c r="B253" s="21" t="s">
        <v>223</v>
      </c>
      <c r="C253" s="20" t="s">
        <v>166</v>
      </c>
      <c r="D253" s="21" t="s">
        <v>1365</v>
      </c>
      <c r="E253" s="21" t="s">
        <v>1122</v>
      </c>
      <c r="F253" s="21" t="s">
        <v>44</v>
      </c>
      <c r="G253" s="21" t="s">
        <v>19</v>
      </c>
      <c r="H253" s="22">
        <v>43956</v>
      </c>
      <c r="I253" s="22">
        <v>43982</v>
      </c>
      <c r="J253" s="23">
        <v>751771</v>
      </c>
      <c r="K253" s="23">
        <v>823340</v>
      </c>
    </row>
    <row r="254" spans="1:11" ht="24" x14ac:dyDescent="0.25">
      <c r="A254" s="20" t="s">
        <v>1369</v>
      </c>
      <c r="B254" s="21" t="s">
        <v>1370</v>
      </c>
      <c r="C254" s="20" t="s">
        <v>882</v>
      </c>
      <c r="D254" s="21" t="s">
        <v>1371</v>
      </c>
      <c r="E254" s="21" t="s">
        <v>1113</v>
      </c>
      <c r="F254" s="21" t="s">
        <v>44</v>
      </c>
      <c r="G254" s="21" t="s">
        <v>19</v>
      </c>
      <c r="H254" s="22">
        <v>44078</v>
      </c>
      <c r="I254" s="22">
        <v>44104</v>
      </c>
      <c r="J254" s="23">
        <v>800000</v>
      </c>
      <c r="K254" s="23">
        <v>876160</v>
      </c>
    </row>
    <row r="255" spans="1:11" ht="24" x14ac:dyDescent="0.25">
      <c r="A255" s="20" t="s">
        <v>1372</v>
      </c>
      <c r="B255" s="21" t="s">
        <v>1370</v>
      </c>
      <c r="C255" s="20" t="s">
        <v>166</v>
      </c>
      <c r="D255" s="21" t="s">
        <v>1371</v>
      </c>
      <c r="E255" s="21" t="s">
        <v>1113</v>
      </c>
      <c r="F255" s="21" t="s">
        <v>44</v>
      </c>
      <c r="G255" s="21" t="s">
        <v>19</v>
      </c>
      <c r="H255" s="22">
        <v>44047</v>
      </c>
      <c r="I255" s="22">
        <v>44077</v>
      </c>
      <c r="J255" s="23">
        <v>800000</v>
      </c>
      <c r="K255" s="23">
        <v>876160</v>
      </c>
    </row>
    <row r="256" spans="1:11" ht="24" x14ac:dyDescent="0.25">
      <c r="A256" s="20" t="s">
        <v>1373</v>
      </c>
      <c r="B256" s="21" t="s">
        <v>1370</v>
      </c>
      <c r="C256" s="20" t="s">
        <v>166</v>
      </c>
      <c r="D256" s="21" t="s">
        <v>1371</v>
      </c>
      <c r="E256" s="21" t="s">
        <v>1113</v>
      </c>
      <c r="F256" s="21" t="s">
        <v>44</v>
      </c>
      <c r="G256" s="21" t="s">
        <v>19</v>
      </c>
      <c r="H256" s="22">
        <v>44016</v>
      </c>
      <c r="I256" s="22">
        <v>44042</v>
      </c>
      <c r="J256" s="23">
        <v>800000</v>
      </c>
      <c r="K256" s="23">
        <v>876160</v>
      </c>
    </row>
    <row r="257" spans="1:11" ht="24" x14ac:dyDescent="0.25">
      <c r="A257" s="20" t="s">
        <v>1374</v>
      </c>
      <c r="B257" s="21" t="s">
        <v>1370</v>
      </c>
      <c r="C257" s="20" t="s">
        <v>126</v>
      </c>
      <c r="D257" s="21" t="s">
        <v>1371</v>
      </c>
      <c r="E257" s="21" t="s">
        <v>1122</v>
      </c>
      <c r="F257" s="21" t="s">
        <v>44</v>
      </c>
      <c r="G257" s="21" t="s">
        <v>19</v>
      </c>
      <c r="H257" s="22">
        <v>43955</v>
      </c>
      <c r="I257" s="22">
        <v>43971</v>
      </c>
      <c r="J257" s="23">
        <v>751771</v>
      </c>
      <c r="K257" s="23">
        <v>823340</v>
      </c>
    </row>
    <row r="258" spans="1:11" ht="24" x14ac:dyDescent="0.25">
      <c r="A258" s="20" t="s">
        <v>1375</v>
      </c>
      <c r="B258" s="21" t="s">
        <v>1376</v>
      </c>
      <c r="C258" s="20" t="s">
        <v>126</v>
      </c>
      <c r="D258" s="21" t="s">
        <v>1377</v>
      </c>
      <c r="E258" s="21" t="s">
        <v>1113</v>
      </c>
      <c r="F258" s="21" t="s">
        <v>44</v>
      </c>
      <c r="G258" s="21" t="s">
        <v>19</v>
      </c>
      <c r="H258" s="22">
        <v>44070</v>
      </c>
      <c r="I258" s="22">
        <v>44100</v>
      </c>
      <c r="J258" s="23">
        <v>800000</v>
      </c>
      <c r="K258" s="23">
        <v>876160</v>
      </c>
    </row>
    <row r="259" spans="1:11" ht="24" x14ac:dyDescent="0.25">
      <c r="A259" s="20" t="s">
        <v>1378</v>
      </c>
      <c r="B259" s="21" t="s">
        <v>1376</v>
      </c>
      <c r="C259" s="20" t="s">
        <v>166</v>
      </c>
      <c r="D259" s="21" t="s">
        <v>1377</v>
      </c>
      <c r="E259" s="21" t="s">
        <v>1113</v>
      </c>
      <c r="F259" s="21" t="s">
        <v>44</v>
      </c>
      <c r="G259" s="21" t="s">
        <v>19</v>
      </c>
      <c r="H259" s="22">
        <v>44039</v>
      </c>
      <c r="I259" s="22">
        <v>44069</v>
      </c>
      <c r="J259" s="23">
        <v>800000</v>
      </c>
      <c r="K259" s="23">
        <v>876160</v>
      </c>
    </row>
    <row r="260" spans="1:11" ht="24" x14ac:dyDescent="0.25">
      <c r="A260" s="20" t="s">
        <v>1379</v>
      </c>
      <c r="B260" s="21" t="s">
        <v>1376</v>
      </c>
      <c r="C260" s="20" t="s">
        <v>166</v>
      </c>
      <c r="D260" s="21" t="s">
        <v>1377</v>
      </c>
      <c r="E260" s="21" t="s">
        <v>1113</v>
      </c>
      <c r="F260" s="21" t="s">
        <v>44</v>
      </c>
      <c r="G260" s="21" t="s">
        <v>19</v>
      </c>
      <c r="H260" s="22">
        <v>44008</v>
      </c>
      <c r="I260" s="22">
        <v>44037</v>
      </c>
      <c r="J260" s="23">
        <v>800000</v>
      </c>
      <c r="K260" s="23">
        <v>876160</v>
      </c>
    </row>
    <row r="261" spans="1:11" ht="24" x14ac:dyDescent="0.25">
      <c r="A261" s="20" t="s">
        <v>1380</v>
      </c>
      <c r="B261" s="21" t="s">
        <v>226</v>
      </c>
      <c r="C261" s="20" t="s">
        <v>166</v>
      </c>
      <c r="D261" s="21" t="s">
        <v>1381</v>
      </c>
      <c r="E261" s="21" t="s">
        <v>1113</v>
      </c>
      <c r="F261" s="21" t="s">
        <v>44</v>
      </c>
      <c r="G261" s="21" t="s">
        <v>19</v>
      </c>
      <c r="H261" s="22">
        <v>44070</v>
      </c>
      <c r="I261" s="22">
        <v>44100</v>
      </c>
      <c r="J261" s="23">
        <v>1060000</v>
      </c>
      <c r="K261" s="23">
        <v>1160912</v>
      </c>
    </row>
    <row r="262" spans="1:11" ht="24" x14ac:dyDescent="0.25">
      <c r="A262" s="20" t="s">
        <v>1382</v>
      </c>
      <c r="B262" s="21" t="s">
        <v>226</v>
      </c>
      <c r="C262" s="20" t="s">
        <v>450</v>
      </c>
      <c r="D262" s="21" t="s">
        <v>1381</v>
      </c>
      <c r="E262" s="21" t="s">
        <v>1113</v>
      </c>
      <c r="F262" s="21" t="s">
        <v>44</v>
      </c>
      <c r="G262" s="21" t="s">
        <v>19</v>
      </c>
      <c r="H262" s="22">
        <v>44039</v>
      </c>
      <c r="I262" s="22">
        <v>44069</v>
      </c>
      <c r="J262" s="23">
        <v>1070000</v>
      </c>
      <c r="K262" s="23">
        <v>1171864</v>
      </c>
    </row>
    <row r="263" spans="1:11" ht="24" x14ac:dyDescent="0.25">
      <c r="A263" s="20" t="s">
        <v>1383</v>
      </c>
      <c r="B263" s="21" t="s">
        <v>226</v>
      </c>
      <c r="C263" s="20" t="s">
        <v>166</v>
      </c>
      <c r="D263" s="21" t="s">
        <v>1381</v>
      </c>
      <c r="E263" s="21" t="s">
        <v>1113</v>
      </c>
      <c r="F263" s="21" t="s">
        <v>44</v>
      </c>
      <c r="G263" s="21" t="s">
        <v>19</v>
      </c>
      <c r="H263" s="22">
        <v>44008</v>
      </c>
      <c r="I263" s="22">
        <v>44037</v>
      </c>
      <c r="J263" s="23">
        <v>1070000</v>
      </c>
      <c r="K263" s="23">
        <v>1171864</v>
      </c>
    </row>
    <row r="264" spans="1:11" ht="24" x14ac:dyDescent="0.25">
      <c r="A264" s="20" t="s">
        <v>1384</v>
      </c>
      <c r="B264" s="21" t="s">
        <v>226</v>
      </c>
      <c r="C264" s="20" t="s">
        <v>166</v>
      </c>
      <c r="D264" s="21" t="s">
        <v>1381</v>
      </c>
      <c r="E264" s="21" t="s">
        <v>1131</v>
      </c>
      <c r="F264" s="21" t="s">
        <v>44</v>
      </c>
      <c r="G264" s="21" t="s">
        <v>23</v>
      </c>
      <c r="H264" s="22">
        <v>43882</v>
      </c>
      <c r="I264" s="22">
        <v>43890</v>
      </c>
      <c r="J264" s="23">
        <v>1000000</v>
      </c>
      <c r="K264" s="23">
        <v>1095200</v>
      </c>
    </row>
    <row r="265" spans="1:11" ht="24" x14ac:dyDescent="0.25">
      <c r="A265" s="20" t="s">
        <v>1385</v>
      </c>
      <c r="B265" s="21" t="s">
        <v>582</v>
      </c>
      <c r="C265" s="20" t="s">
        <v>466</v>
      </c>
      <c r="D265" s="21" t="s">
        <v>583</v>
      </c>
      <c r="E265" s="21" t="s">
        <v>48</v>
      </c>
      <c r="F265" s="21" t="s">
        <v>44</v>
      </c>
      <c r="G265" s="21" t="s">
        <v>19</v>
      </c>
      <c r="H265" s="22">
        <v>44068</v>
      </c>
      <c r="I265" s="22">
        <v>44099</v>
      </c>
      <c r="J265" s="23">
        <v>3500000</v>
      </c>
      <c r="K265" s="23">
        <v>3833200</v>
      </c>
    </row>
    <row r="266" spans="1:11" ht="24" x14ac:dyDescent="0.25">
      <c r="A266" s="20" t="s">
        <v>1386</v>
      </c>
      <c r="B266" s="21" t="s">
        <v>582</v>
      </c>
      <c r="C266" s="20" t="s">
        <v>466</v>
      </c>
      <c r="D266" s="21" t="s">
        <v>583</v>
      </c>
      <c r="E266" s="21" t="s">
        <v>48</v>
      </c>
      <c r="F266" s="21" t="s">
        <v>44</v>
      </c>
      <c r="G266" s="21" t="s">
        <v>19</v>
      </c>
      <c r="H266" s="22">
        <v>44028</v>
      </c>
      <c r="I266" s="22">
        <v>44043</v>
      </c>
      <c r="J266" s="23">
        <v>3500000</v>
      </c>
      <c r="K266" s="23">
        <v>3833200</v>
      </c>
    </row>
    <row r="267" spans="1:11" ht="24" x14ac:dyDescent="0.25">
      <c r="A267" s="20" t="s">
        <v>1387</v>
      </c>
      <c r="B267" s="21" t="s">
        <v>582</v>
      </c>
      <c r="C267" s="20" t="s">
        <v>466</v>
      </c>
      <c r="D267" s="21" t="s">
        <v>583</v>
      </c>
      <c r="E267" s="21" t="s">
        <v>48</v>
      </c>
      <c r="F267" s="21" t="s">
        <v>44</v>
      </c>
      <c r="G267" s="21" t="s">
        <v>19</v>
      </c>
      <c r="H267" s="22">
        <v>43998</v>
      </c>
      <c r="I267" s="22">
        <v>44022</v>
      </c>
      <c r="J267" s="23">
        <v>3500000</v>
      </c>
      <c r="K267" s="23">
        <v>3833200</v>
      </c>
    </row>
    <row r="268" spans="1:11" ht="24" x14ac:dyDescent="0.25">
      <c r="A268" s="20" t="s">
        <v>1388</v>
      </c>
      <c r="B268" s="21" t="s">
        <v>582</v>
      </c>
      <c r="C268" s="20" t="s">
        <v>466</v>
      </c>
      <c r="D268" s="21" t="s">
        <v>583</v>
      </c>
      <c r="E268" s="21" t="s">
        <v>48</v>
      </c>
      <c r="F268" s="21" t="s">
        <v>44</v>
      </c>
      <c r="G268" s="21" t="s">
        <v>19</v>
      </c>
      <c r="H268" s="22">
        <v>43966</v>
      </c>
      <c r="I268" s="22">
        <v>43994</v>
      </c>
      <c r="J268" s="23">
        <v>3500000</v>
      </c>
      <c r="K268" s="23">
        <v>3833200</v>
      </c>
    </row>
    <row r="269" spans="1:11" ht="24" x14ac:dyDescent="0.25">
      <c r="A269" s="20" t="s">
        <v>1389</v>
      </c>
      <c r="B269" s="21" t="s">
        <v>582</v>
      </c>
      <c r="C269" s="20" t="s">
        <v>466</v>
      </c>
      <c r="D269" s="21" t="s">
        <v>583</v>
      </c>
      <c r="E269" s="21" t="s">
        <v>48</v>
      </c>
      <c r="F269" s="21" t="s">
        <v>44</v>
      </c>
      <c r="G269" s="21" t="s">
        <v>19</v>
      </c>
      <c r="H269" s="22">
        <v>43928</v>
      </c>
      <c r="I269" s="22">
        <v>43945</v>
      </c>
      <c r="J269" s="23">
        <v>2362500</v>
      </c>
      <c r="K269" s="23">
        <v>2587410</v>
      </c>
    </row>
    <row r="270" spans="1:11" ht="24" x14ac:dyDescent="0.25">
      <c r="A270" s="20" t="s">
        <v>1390</v>
      </c>
      <c r="B270" s="21" t="s">
        <v>586</v>
      </c>
      <c r="C270" s="20" t="s">
        <v>466</v>
      </c>
      <c r="D270" s="21" t="s">
        <v>587</v>
      </c>
      <c r="E270" s="21" t="s">
        <v>1113</v>
      </c>
      <c r="F270" s="21" t="s">
        <v>44</v>
      </c>
      <c r="G270" s="21" t="s">
        <v>19</v>
      </c>
      <c r="H270" s="22">
        <v>44070</v>
      </c>
      <c r="I270" s="22">
        <v>44100</v>
      </c>
      <c r="J270" s="23">
        <v>800000</v>
      </c>
      <c r="K270" s="23">
        <v>876160</v>
      </c>
    </row>
    <row r="271" spans="1:11" ht="24" x14ac:dyDescent="0.25">
      <c r="A271" s="20" t="s">
        <v>1391</v>
      </c>
      <c r="B271" s="21" t="s">
        <v>586</v>
      </c>
      <c r="C271" s="20" t="s">
        <v>466</v>
      </c>
      <c r="D271" s="21" t="s">
        <v>587</v>
      </c>
      <c r="E271" s="21" t="s">
        <v>1113</v>
      </c>
      <c r="F271" s="21" t="s">
        <v>44</v>
      </c>
      <c r="G271" s="21" t="s">
        <v>19</v>
      </c>
      <c r="H271" s="22">
        <v>44039</v>
      </c>
      <c r="I271" s="22">
        <v>44069</v>
      </c>
      <c r="J271" s="23">
        <v>800000</v>
      </c>
      <c r="K271" s="23">
        <v>876160</v>
      </c>
    </row>
    <row r="272" spans="1:11" ht="24" x14ac:dyDescent="0.25">
      <c r="A272" s="20" t="s">
        <v>1392</v>
      </c>
      <c r="B272" s="21" t="s">
        <v>586</v>
      </c>
      <c r="C272" s="20" t="s">
        <v>466</v>
      </c>
      <c r="D272" s="21" t="s">
        <v>587</v>
      </c>
      <c r="E272" s="21" t="s">
        <v>1113</v>
      </c>
      <c r="F272" s="21" t="s">
        <v>44</v>
      </c>
      <c r="G272" s="21" t="s">
        <v>19</v>
      </c>
      <c r="H272" s="22">
        <v>44008</v>
      </c>
      <c r="I272" s="22">
        <v>44037</v>
      </c>
      <c r="J272" s="23">
        <v>800000</v>
      </c>
      <c r="K272" s="23">
        <v>876160</v>
      </c>
    </row>
    <row r="273" spans="1:11" ht="24" x14ac:dyDescent="0.25">
      <c r="A273" s="20" t="s">
        <v>1393</v>
      </c>
      <c r="B273" s="21" t="s">
        <v>586</v>
      </c>
      <c r="C273" s="20" t="s">
        <v>126</v>
      </c>
      <c r="D273" s="21" t="s">
        <v>587</v>
      </c>
      <c r="E273" s="21" t="s">
        <v>1122</v>
      </c>
      <c r="F273" s="21" t="s">
        <v>44</v>
      </c>
      <c r="G273" s="21" t="s">
        <v>19</v>
      </c>
      <c r="H273" s="22">
        <v>43956</v>
      </c>
      <c r="I273" s="22">
        <v>43982</v>
      </c>
      <c r="J273" s="23">
        <v>751771</v>
      </c>
      <c r="K273" s="23">
        <v>823340</v>
      </c>
    </row>
    <row r="274" spans="1:11" ht="24" x14ac:dyDescent="0.25">
      <c r="A274" s="20" t="s">
        <v>1394</v>
      </c>
      <c r="B274" s="21" t="s">
        <v>586</v>
      </c>
      <c r="C274" s="20" t="s">
        <v>126</v>
      </c>
      <c r="D274" s="21" t="s">
        <v>587</v>
      </c>
      <c r="E274" s="21" t="s">
        <v>1395</v>
      </c>
      <c r="F274" s="21" t="s">
        <v>44</v>
      </c>
      <c r="G274" s="21" t="s">
        <v>19</v>
      </c>
      <c r="H274" s="22">
        <v>43945</v>
      </c>
      <c r="I274" s="22">
        <v>43980</v>
      </c>
      <c r="J274" s="23">
        <v>1031334</v>
      </c>
      <c r="K274" s="23">
        <v>1129517</v>
      </c>
    </row>
    <row r="275" spans="1:11" ht="24" x14ac:dyDescent="0.25">
      <c r="A275" s="20" t="s">
        <v>1396</v>
      </c>
      <c r="B275" s="21" t="s">
        <v>144</v>
      </c>
      <c r="C275" s="20" t="s">
        <v>166</v>
      </c>
      <c r="D275" s="21" t="s">
        <v>1397</v>
      </c>
      <c r="E275" s="21" t="s">
        <v>1113</v>
      </c>
      <c r="F275" s="21" t="s">
        <v>44</v>
      </c>
      <c r="G275" s="21" t="s">
        <v>19</v>
      </c>
      <c r="H275" s="22">
        <v>44070</v>
      </c>
      <c r="I275" s="22">
        <v>44100</v>
      </c>
      <c r="J275" s="23">
        <v>1060000</v>
      </c>
      <c r="K275" s="23">
        <v>1160912</v>
      </c>
    </row>
    <row r="276" spans="1:11" ht="24" x14ac:dyDescent="0.25">
      <c r="A276" s="20" t="s">
        <v>1398</v>
      </c>
      <c r="B276" s="21" t="s">
        <v>144</v>
      </c>
      <c r="C276" s="20" t="s">
        <v>166</v>
      </c>
      <c r="D276" s="21" t="s">
        <v>1397</v>
      </c>
      <c r="E276" s="21" t="s">
        <v>1113</v>
      </c>
      <c r="F276" s="21" t="s">
        <v>44</v>
      </c>
      <c r="G276" s="21" t="s">
        <v>19</v>
      </c>
      <c r="H276" s="22">
        <v>44039</v>
      </c>
      <c r="I276" s="22">
        <v>44069</v>
      </c>
      <c r="J276" s="23">
        <v>1070000</v>
      </c>
      <c r="K276" s="23">
        <v>1171864</v>
      </c>
    </row>
    <row r="277" spans="1:11" ht="24" x14ac:dyDescent="0.25">
      <c r="A277" s="20" t="s">
        <v>1399</v>
      </c>
      <c r="B277" s="21" t="s">
        <v>144</v>
      </c>
      <c r="C277" s="20" t="s">
        <v>166</v>
      </c>
      <c r="D277" s="21" t="s">
        <v>1397</v>
      </c>
      <c r="E277" s="21" t="s">
        <v>1113</v>
      </c>
      <c r="F277" s="21" t="s">
        <v>44</v>
      </c>
      <c r="G277" s="21" t="s">
        <v>19</v>
      </c>
      <c r="H277" s="22">
        <v>44008</v>
      </c>
      <c r="I277" s="22">
        <v>44037</v>
      </c>
      <c r="J277" s="23">
        <v>1070000</v>
      </c>
      <c r="K277" s="23">
        <v>1171864</v>
      </c>
    </row>
    <row r="278" spans="1:11" ht="24" x14ac:dyDescent="0.25">
      <c r="A278" s="20" t="s">
        <v>1400</v>
      </c>
      <c r="B278" s="21" t="s">
        <v>229</v>
      </c>
      <c r="C278" s="20" t="s">
        <v>166</v>
      </c>
      <c r="D278" s="21" t="s">
        <v>1401</v>
      </c>
      <c r="E278" s="21" t="s">
        <v>1113</v>
      </c>
      <c r="F278" s="21" t="s">
        <v>44</v>
      </c>
      <c r="G278" s="21" t="s">
        <v>19</v>
      </c>
      <c r="H278" s="22">
        <v>44070</v>
      </c>
      <c r="I278" s="22">
        <v>44100</v>
      </c>
      <c r="J278" s="23">
        <v>1060000</v>
      </c>
      <c r="K278" s="23">
        <v>1160912</v>
      </c>
    </row>
    <row r="279" spans="1:11" ht="24" x14ac:dyDescent="0.25">
      <c r="A279" s="20" t="s">
        <v>1402</v>
      </c>
      <c r="B279" s="21" t="s">
        <v>229</v>
      </c>
      <c r="C279" s="20" t="s">
        <v>450</v>
      </c>
      <c r="D279" s="21" t="s">
        <v>1401</v>
      </c>
      <c r="E279" s="21" t="s">
        <v>1113</v>
      </c>
      <c r="F279" s="21" t="s">
        <v>44</v>
      </c>
      <c r="G279" s="21" t="s">
        <v>19</v>
      </c>
      <c r="H279" s="22">
        <v>44039</v>
      </c>
      <c r="I279" s="22">
        <v>44042</v>
      </c>
      <c r="J279" s="23">
        <v>1070000</v>
      </c>
      <c r="K279" s="23">
        <v>1171864</v>
      </c>
    </row>
    <row r="280" spans="1:11" ht="24" x14ac:dyDescent="0.25">
      <c r="A280" s="20" t="s">
        <v>1403</v>
      </c>
      <c r="B280" s="21" t="s">
        <v>229</v>
      </c>
      <c r="C280" s="20" t="s">
        <v>166</v>
      </c>
      <c r="D280" s="21" t="s">
        <v>1401</v>
      </c>
      <c r="E280" s="21" t="s">
        <v>1113</v>
      </c>
      <c r="F280" s="21" t="s">
        <v>44</v>
      </c>
      <c r="G280" s="21" t="s">
        <v>19</v>
      </c>
      <c r="H280" s="22">
        <v>44008</v>
      </c>
      <c r="I280" s="22">
        <v>44037</v>
      </c>
      <c r="J280" s="23">
        <v>1070000</v>
      </c>
      <c r="K280" s="23">
        <v>1171864</v>
      </c>
    </row>
    <row r="281" spans="1:11" ht="24" x14ac:dyDescent="0.25">
      <c r="A281" s="20" t="s">
        <v>1404</v>
      </c>
      <c r="B281" s="21" t="s">
        <v>229</v>
      </c>
      <c r="C281" s="20" t="s">
        <v>166</v>
      </c>
      <c r="D281" s="21" t="s">
        <v>1401</v>
      </c>
      <c r="E281" s="21" t="s">
        <v>1131</v>
      </c>
      <c r="F281" s="21" t="s">
        <v>44</v>
      </c>
      <c r="G281" s="21" t="s">
        <v>23</v>
      </c>
      <c r="H281" s="22">
        <v>43882</v>
      </c>
      <c r="I281" s="22">
        <v>43890</v>
      </c>
      <c r="J281" s="23">
        <v>1000000</v>
      </c>
      <c r="K281" s="23">
        <v>1095200</v>
      </c>
    </row>
    <row r="282" spans="1:11" ht="24" x14ac:dyDescent="0.25">
      <c r="A282" s="20" t="s">
        <v>1405</v>
      </c>
      <c r="B282" s="21" t="s">
        <v>232</v>
      </c>
      <c r="C282" s="20" t="s">
        <v>166</v>
      </c>
      <c r="D282" s="21" t="s">
        <v>1406</v>
      </c>
      <c r="E282" s="21" t="s">
        <v>1113</v>
      </c>
      <c r="F282" s="21" t="s">
        <v>44</v>
      </c>
      <c r="G282" s="21" t="s">
        <v>19</v>
      </c>
      <c r="H282" s="22">
        <v>44070</v>
      </c>
      <c r="I282" s="22">
        <v>44100</v>
      </c>
      <c r="J282" s="23">
        <v>1060000</v>
      </c>
      <c r="K282" s="23">
        <v>1160912</v>
      </c>
    </row>
    <row r="283" spans="1:11" ht="24" x14ac:dyDescent="0.25">
      <c r="A283" s="20" t="s">
        <v>1407</v>
      </c>
      <c r="B283" s="21" t="s">
        <v>232</v>
      </c>
      <c r="C283" s="20" t="s">
        <v>166</v>
      </c>
      <c r="D283" s="21" t="s">
        <v>1406</v>
      </c>
      <c r="E283" s="21" t="s">
        <v>1113</v>
      </c>
      <c r="F283" s="21" t="s">
        <v>44</v>
      </c>
      <c r="G283" s="21" t="s">
        <v>19</v>
      </c>
      <c r="H283" s="22">
        <v>44039</v>
      </c>
      <c r="I283" s="22">
        <v>44069</v>
      </c>
      <c r="J283" s="23">
        <v>1070000</v>
      </c>
      <c r="K283" s="23">
        <v>1171864</v>
      </c>
    </row>
    <row r="284" spans="1:11" ht="24" x14ac:dyDescent="0.25">
      <c r="A284" s="20" t="s">
        <v>1408</v>
      </c>
      <c r="B284" s="21" t="s">
        <v>232</v>
      </c>
      <c r="C284" s="20" t="s">
        <v>166</v>
      </c>
      <c r="D284" s="21" t="s">
        <v>1406</v>
      </c>
      <c r="E284" s="21" t="s">
        <v>1113</v>
      </c>
      <c r="F284" s="21" t="s">
        <v>44</v>
      </c>
      <c r="G284" s="21" t="s">
        <v>19</v>
      </c>
      <c r="H284" s="22">
        <v>44008</v>
      </c>
      <c r="I284" s="22">
        <v>44037</v>
      </c>
      <c r="J284" s="23">
        <v>1070000</v>
      </c>
      <c r="K284" s="23">
        <v>1171864</v>
      </c>
    </row>
    <row r="285" spans="1:11" ht="24" x14ac:dyDescent="0.25">
      <c r="A285" s="20" t="s">
        <v>1409</v>
      </c>
      <c r="B285" s="21" t="s">
        <v>91</v>
      </c>
      <c r="C285" s="20" t="s">
        <v>92</v>
      </c>
      <c r="D285" s="21" t="s">
        <v>1410</v>
      </c>
      <c r="E285" s="21" t="s">
        <v>1411</v>
      </c>
      <c r="F285" s="21" t="s">
        <v>44</v>
      </c>
      <c r="G285" s="21" t="s">
        <v>19</v>
      </c>
      <c r="H285" s="22">
        <v>44066</v>
      </c>
      <c r="I285" s="22">
        <v>44074</v>
      </c>
      <c r="J285" s="23">
        <v>3808000</v>
      </c>
      <c r="K285" s="23">
        <v>4170522</v>
      </c>
    </row>
    <row r="286" spans="1:11" ht="24" x14ac:dyDescent="0.25">
      <c r="A286" s="20" t="s">
        <v>1412</v>
      </c>
      <c r="B286" s="21" t="s">
        <v>91</v>
      </c>
      <c r="C286" s="20" t="s">
        <v>92</v>
      </c>
      <c r="D286" s="21" t="s">
        <v>1413</v>
      </c>
      <c r="E286" s="21" t="s">
        <v>1414</v>
      </c>
      <c r="F286" s="21" t="s">
        <v>44</v>
      </c>
      <c r="G286" s="21" t="s">
        <v>19</v>
      </c>
      <c r="H286" s="22">
        <v>44035</v>
      </c>
      <c r="I286" s="22">
        <v>44074</v>
      </c>
      <c r="J286" s="23">
        <v>3927000</v>
      </c>
      <c r="K286" s="23">
        <v>4300850</v>
      </c>
    </row>
    <row r="287" spans="1:11" ht="24" x14ac:dyDescent="0.25">
      <c r="A287" s="20" t="s">
        <v>1415</v>
      </c>
      <c r="B287" s="21" t="s">
        <v>91</v>
      </c>
      <c r="C287" s="20" t="s">
        <v>92</v>
      </c>
      <c r="D287" s="21" t="s">
        <v>1413</v>
      </c>
      <c r="E287" s="21" t="s">
        <v>1416</v>
      </c>
      <c r="F287" s="21" t="s">
        <v>44</v>
      </c>
      <c r="G287" s="21" t="s">
        <v>19</v>
      </c>
      <c r="H287" s="22">
        <v>44013</v>
      </c>
      <c r="I287" s="22">
        <v>44042</v>
      </c>
      <c r="J287" s="23">
        <v>2904001</v>
      </c>
      <c r="K287" s="23">
        <v>3180462</v>
      </c>
    </row>
    <row r="288" spans="1:11" ht="24" x14ac:dyDescent="0.25">
      <c r="A288" s="20" t="s">
        <v>1417</v>
      </c>
      <c r="B288" s="21" t="s">
        <v>91</v>
      </c>
      <c r="C288" s="20" t="s">
        <v>92</v>
      </c>
      <c r="D288" s="21" t="s">
        <v>1418</v>
      </c>
      <c r="E288" s="21" t="s">
        <v>1187</v>
      </c>
      <c r="F288" s="21" t="s">
        <v>44</v>
      </c>
      <c r="G288" s="21" t="s">
        <v>19</v>
      </c>
      <c r="H288" s="22">
        <v>44001</v>
      </c>
      <c r="I288" s="22">
        <v>44005</v>
      </c>
      <c r="J288" s="23">
        <v>3570000</v>
      </c>
      <c r="K288" s="23">
        <v>3909864</v>
      </c>
    </row>
    <row r="289" spans="1:11" ht="24" x14ac:dyDescent="0.25">
      <c r="A289" s="20" t="s">
        <v>1419</v>
      </c>
      <c r="B289" s="21" t="s">
        <v>91</v>
      </c>
      <c r="C289" s="20" t="s">
        <v>92</v>
      </c>
      <c r="D289" s="21" t="s">
        <v>1413</v>
      </c>
      <c r="E289" s="21" t="s">
        <v>1420</v>
      </c>
      <c r="F289" s="21" t="s">
        <v>44</v>
      </c>
      <c r="G289" s="21" t="s">
        <v>19</v>
      </c>
      <c r="H289" s="22">
        <v>43983</v>
      </c>
      <c r="I289" s="22">
        <v>43991</v>
      </c>
      <c r="J289" s="23">
        <v>3570000</v>
      </c>
      <c r="K289" s="23">
        <v>3909864</v>
      </c>
    </row>
    <row r="290" spans="1:11" ht="24" x14ac:dyDescent="0.25">
      <c r="A290" s="20" t="s">
        <v>1421</v>
      </c>
      <c r="B290" s="21" t="s">
        <v>91</v>
      </c>
      <c r="C290" s="20" t="s">
        <v>92</v>
      </c>
      <c r="D290" s="21" t="s">
        <v>1422</v>
      </c>
      <c r="E290" s="21" t="s">
        <v>1423</v>
      </c>
      <c r="F290" s="21" t="s">
        <v>44</v>
      </c>
      <c r="G290" s="21" t="s">
        <v>19</v>
      </c>
      <c r="H290" s="22">
        <v>43942</v>
      </c>
      <c r="I290" s="22">
        <v>43945</v>
      </c>
      <c r="J290" s="23">
        <v>714000</v>
      </c>
      <c r="K290" s="23">
        <v>781973</v>
      </c>
    </row>
    <row r="291" spans="1:11" ht="24" x14ac:dyDescent="0.25">
      <c r="A291" s="20" t="s">
        <v>1424</v>
      </c>
      <c r="B291" s="21" t="s">
        <v>91</v>
      </c>
      <c r="C291" s="20" t="s">
        <v>92</v>
      </c>
      <c r="D291" s="21" t="s">
        <v>1425</v>
      </c>
      <c r="E291" s="21" t="s">
        <v>1426</v>
      </c>
      <c r="F291" s="21" t="s">
        <v>44</v>
      </c>
      <c r="G291" s="21" t="s">
        <v>19</v>
      </c>
      <c r="H291" s="22">
        <v>43938</v>
      </c>
      <c r="I291" s="22">
        <v>43940</v>
      </c>
      <c r="J291" s="23">
        <v>4165000</v>
      </c>
      <c r="K291" s="23">
        <v>4561508</v>
      </c>
    </row>
    <row r="292" spans="1:11" ht="24" x14ac:dyDescent="0.25">
      <c r="A292" s="20" t="s">
        <v>1427</v>
      </c>
      <c r="B292" s="21" t="s">
        <v>91</v>
      </c>
      <c r="C292" s="20" t="s">
        <v>92</v>
      </c>
      <c r="D292" s="21" t="s">
        <v>1425</v>
      </c>
      <c r="E292" s="21" t="s">
        <v>1047</v>
      </c>
      <c r="F292" s="21" t="s">
        <v>44</v>
      </c>
      <c r="G292" s="21" t="s">
        <v>19</v>
      </c>
      <c r="H292" s="22">
        <v>43903</v>
      </c>
      <c r="I292" s="22">
        <v>43907</v>
      </c>
      <c r="J292" s="23">
        <v>3570000</v>
      </c>
      <c r="K292" s="23">
        <v>3909864</v>
      </c>
    </row>
    <row r="293" spans="1:11" ht="24" x14ac:dyDescent="0.25">
      <c r="A293" s="20" t="s">
        <v>1428</v>
      </c>
      <c r="B293" s="21" t="s">
        <v>91</v>
      </c>
      <c r="C293" s="20" t="s">
        <v>92</v>
      </c>
      <c r="D293" s="21" t="s">
        <v>1425</v>
      </c>
      <c r="E293" s="21" t="s">
        <v>1429</v>
      </c>
      <c r="F293" s="21" t="s">
        <v>44</v>
      </c>
      <c r="G293" s="21" t="s">
        <v>23</v>
      </c>
      <c r="H293" s="22">
        <v>43874</v>
      </c>
      <c r="I293" s="22">
        <v>43878</v>
      </c>
      <c r="J293" s="23">
        <v>4284000</v>
      </c>
      <c r="K293" s="23">
        <v>4691837</v>
      </c>
    </row>
    <row r="294" spans="1:11" ht="24" x14ac:dyDescent="0.25">
      <c r="A294" s="20" t="s">
        <v>1430</v>
      </c>
      <c r="B294" s="21" t="s">
        <v>1431</v>
      </c>
      <c r="C294" s="20" t="s">
        <v>166</v>
      </c>
      <c r="D294" s="21" t="s">
        <v>1432</v>
      </c>
      <c r="E294" s="21" t="s">
        <v>1113</v>
      </c>
      <c r="F294" s="21" t="s">
        <v>44</v>
      </c>
      <c r="G294" s="21" t="s">
        <v>19</v>
      </c>
      <c r="H294" s="22">
        <v>44070</v>
      </c>
      <c r="I294" s="22">
        <v>44100</v>
      </c>
      <c r="J294" s="23">
        <v>1600000</v>
      </c>
      <c r="K294" s="23">
        <v>1752320</v>
      </c>
    </row>
    <row r="295" spans="1:11" ht="24" x14ac:dyDescent="0.25">
      <c r="A295" s="20" t="s">
        <v>1433</v>
      </c>
      <c r="B295" s="21" t="s">
        <v>1431</v>
      </c>
      <c r="C295" s="20" t="s">
        <v>166</v>
      </c>
      <c r="D295" s="21" t="s">
        <v>1432</v>
      </c>
      <c r="E295" s="21" t="s">
        <v>1113</v>
      </c>
      <c r="F295" s="21" t="s">
        <v>44</v>
      </c>
      <c r="G295" s="21" t="s">
        <v>19</v>
      </c>
      <c r="H295" s="22">
        <v>44039</v>
      </c>
      <c r="I295" s="22">
        <v>44069</v>
      </c>
      <c r="J295" s="23">
        <v>1600000</v>
      </c>
      <c r="K295" s="23">
        <v>1752320</v>
      </c>
    </row>
    <row r="296" spans="1:11" ht="24" x14ac:dyDescent="0.25">
      <c r="A296" s="20" t="s">
        <v>1434</v>
      </c>
      <c r="B296" s="21" t="s">
        <v>1431</v>
      </c>
      <c r="C296" s="20" t="s">
        <v>166</v>
      </c>
      <c r="D296" s="21" t="s">
        <v>1432</v>
      </c>
      <c r="E296" s="21" t="s">
        <v>1435</v>
      </c>
      <c r="F296" s="21" t="s">
        <v>44</v>
      </c>
      <c r="G296" s="21" t="s">
        <v>19</v>
      </c>
      <c r="H296" s="22">
        <v>44008</v>
      </c>
      <c r="I296" s="22">
        <v>44037</v>
      </c>
      <c r="J296" s="23">
        <v>1600000</v>
      </c>
      <c r="K296" s="23">
        <v>1752320</v>
      </c>
    </row>
    <row r="297" spans="1:11" ht="24" x14ac:dyDescent="0.25">
      <c r="A297" s="20" t="s">
        <v>1436</v>
      </c>
      <c r="B297" s="21" t="s">
        <v>1431</v>
      </c>
      <c r="C297" s="20" t="s">
        <v>166</v>
      </c>
      <c r="D297" s="21" t="s">
        <v>1437</v>
      </c>
      <c r="E297" s="21" t="s">
        <v>1131</v>
      </c>
      <c r="F297" s="21" t="s">
        <v>44</v>
      </c>
      <c r="G297" s="21" t="s">
        <v>23</v>
      </c>
      <c r="H297" s="22">
        <v>43882</v>
      </c>
      <c r="I297" s="22">
        <v>43890</v>
      </c>
      <c r="J297" s="23">
        <v>1000000</v>
      </c>
      <c r="K297" s="23">
        <v>1095200</v>
      </c>
    </row>
    <row r="298" spans="1:11" ht="24" x14ac:dyDescent="0.25">
      <c r="A298" s="20" t="s">
        <v>1438</v>
      </c>
      <c r="B298" s="21" t="s">
        <v>238</v>
      </c>
      <c r="C298" s="20" t="s">
        <v>166</v>
      </c>
      <c r="D298" s="21" t="s">
        <v>239</v>
      </c>
      <c r="E298" s="21" t="s">
        <v>1439</v>
      </c>
      <c r="F298" s="21" t="s">
        <v>44</v>
      </c>
      <c r="G298" s="21" t="s">
        <v>19</v>
      </c>
      <c r="H298" s="22">
        <v>44091</v>
      </c>
      <c r="I298" s="22">
        <v>44104</v>
      </c>
      <c r="J298" s="23">
        <v>5950000</v>
      </c>
      <c r="K298" s="23">
        <v>6516440</v>
      </c>
    </row>
    <row r="299" spans="1:11" ht="24" x14ac:dyDescent="0.25">
      <c r="A299" s="20" t="s">
        <v>1440</v>
      </c>
      <c r="B299" s="21" t="s">
        <v>238</v>
      </c>
      <c r="C299" s="20" t="s">
        <v>166</v>
      </c>
      <c r="D299" s="21" t="s">
        <v>239</v>
      </c>
      <c r="E299" s="21" t="s">
        <v>1441</v>
      </c>
      <c r="F299" s="21" t="s">
        <v>44</v>
      </c>
      <c r="G299" s="21" t="s">
        <v>19</v>
      </c>
      <c r="H299" s="22">
        <v>44025</v>
      </c>
      <c r="I299" s="22">
        <v>44053</v>
      </c>
      <c r="J299" s="23">
        <v>5950000</v>
      </c>
      <c r="K299" s="23">
        <v>6516440</v>
      </c>
    </row>
    <row r="300" spans="1:11" ht="24" x14ac:dyDescent="0.25">
      <c r="A300" s="20" t="s">
        <v>1442</v>
      </c>
      <c r="B300" s="21" t="s">
        <v>238</v>
      </c>
      <c r="C300" s="20" t="s">
        <v>166</v>
      </c>
      <c r="D300" s="21" t="s">
        <v>239</v>
      </c>
      <c r="E300" s="21" t="s">
        <v>1122</v>
      </c>
      <c r="F300" s="21" t="s">
        <v>44</v>
      </c>
      <c r="G300" s="21" t="s">
        <v>19</v>
      </c>
      <c r="H300" s="22">
        <v>43947</v>
      </c>
      <c r="I300" s="22">
        <v>43976</v>
      </c>
      <c r="J300" s="23">
        <v>5950000</v>
      </c>
      <c r="K300" s="23">
        <v>6516440</v>
      </c>
    </row>
    <row r="301" spans="1:11" ht="24" x14ac:dyDescent="0.25">
      <c r="A301" s="20" t="s">
        <v>1443</v>
      </c>
      <c r="B301" s="21" t="s">
        <v>238</v>
      </c>
      <c r="C301" s="20" t="s">
        <v>166</v>
      </c>
      <c r="D301" s="21" t="s">
        <v>239</v>
      </c>
      <c r="E301" s="21" t="s">
        <v>1444</v>
      </c>
      <c r="F301" s="21" t="s">
        <v>44</v>
      </c>
      <c r="G301" s="21" t="s">
        <v>19</v>
      </c>
      <c r="H301" s="22">
        <v>43928</v>
      </c>
      <c r="I301" s="22">
        <v>43939</v>
      </c>
      <c r="J301" s="23">
        <v>5950000</v>
      </c>
      <c r="K301" s="23">
        <v>6516440</v>
      </c>
    </row>
    <row r="302" spans="1:11" ht="24" x14ac:dyDescent="0.25">
      <c r="A302" s="20" t="s">
        <v>1445</v>
      </c>
      <c r="B302" s="21" t="s">
        <v>1446</v>
      </c>
      <c r="C302" s="20" t="s">
        <v>126</v>
      </c>
      <c r="D302" s="21" t="s">
        <v>1447</v>
      </c>
      <c r="E302" s="21" t="s">
        <v>1122</v>
      </c>
      <c r="F302" s="21" t="s">
        <v>44</v>
      </c>
      <c r="G302" s="21" t="s">
        <v>19</v>
      </c>
      <c r="H302" s="22">
        <v>43956</v>
      </c>
      <c r="I302" s="22">
        <v>43982</v>
      </c>
      <c r="J302" s="23">
        <v>751771</v>
      </c>
      <c r="K302" s="23">
        <v>823340</v>
      </c>
    </row>
    <row r="303" spans="1:11" ht="24" x14ac:dyDescent="0.25">
      <c r="A303" s="20" t="s">
        <v>1448</v>
      </c>
      <c r="B303" s="21" t="s">
        <v>241</v>
      </c>
      <c r="C303" s="20" t="s">
        <v>166</v>
      </c>
      <c r="D303" s="21" t="s">
        <v>1449</v>
      </c>
      <c r="E303" s="21" t="s">
        <v>1113</v>
      </c>
      <c r="F303" s="21" t="s">
        <v>44</v>
      </c>
      <c r="G303" s="21" t="s">
        <v>19</v>
      </c>
      <c r="H303" s="22">
        <v>44081</v>
      </c>
      <c r="I303" s="22">
        <v>44104</v>
      </c>
      <c r="J303" s="23">
        <v>800000</v>
      </c>
      <c r="K303" s="23">
        <v>876160</v>
      </c>
    </row>
    <row r="304" spans="1:11" ht="24" x14ac:dyDescent="0.25">
      <c r="A304" s="20" t="s">
        <v>1450</v>
      </c>
      <c r="B304" s="21" t="s">
        <v>241</v>
      </c>
      <c r="C304" s="20" t="s">
        <v>166</v>
      </c>
      <c r="D304" s="21" t="s">
        <v>1449</v>
      </c>
      <c r="E304" s="21" t="s">
        <v>1113</v>
      </c>
      <c r="F304" s="21" t="s">
        <v>44</v>
      </c>
      <c r="G304" s="21" t="s">
        <v>19</v>
      </c>
      <c r="H304" s="22">
        <v>44050</v>
      </c>
      <c r="I304" s="22">
        <v>44080</v>
      </c>
      <c r="J304" s="23">
        <v>800000</v>
      </c>
      <c r="K304" s="23">
        <v>876160</v>
      </c>
    </row>
    <row r="305" spans="1:11" ht="24" x14ac:dyDescent="0.25">
      <c r="A305" s="20" t="s">
        <v>1451</v>
      </c>
      <c r="B305" s="21" t="s">
        <v>241</v>
      </c>
      <c r="C305" s="20" t="s">
        <v>166</v>
      </c>
      <c r="D305" s="21" t="s">
        <v>1449</v>
      </c>
      <c r="E305" s="21" t="s">
        <v>1113</v>
      </c>
      <c r="F305" s="21" t="s">
        <v>44</v>
      </c>
      <c r="G305" s="21" t="s">
        <v>19</v>
      </c>
      <c r="H305" s="22">
        <v>44020</v>
      </c>
      <c r="I305" s="22">
        <v>44042</v>
      </c>
      <c r="J305" s="23">
        <v>800000</v>
      </c>
      <c r="K305" s="23">
        <v>876160</v>
      </c>
    </row>
    <row r="306" spans="1:11" ht="24" x14ac:dyDescent="0.25">
      <c r="A306" s="20" t="s">
        <v>1452</v>
      </c>
      <c r="B306" s="21" t="s">
        <v>1453</v>
      </c>
      <c r="C306" s="20" t="s">
        <v>466</v>
      </c>
      <c r="D306" s="21" t="s">
        <v>1454</v>
      </c>
      <c r="E306" s="21" t="s">
        <v>1133</v>
      </c>
      <c r="F306" s="21" t="s">
        <v>44</v>
      </c>
      <c r="G306" s="21" t="s">
        <v>19</v>
      </c>
      <c r="H306" s="22">
        <v>44098</v>
      </c>
      <c r="I306" s="22">
        <v>44104</v>
      </c>
      <c r="J306" s="23">
        <v>1060000</v>
      </c>
      <c r="K306" s="23">
        <v>1160912</v>
      </c>
    </row>
    <row r="307" spans="1:11" ht="24" x14ac:dyDescent="0.25">
      <c r="A307" s="20" t="s">
        <v>1455</v>
      </c>
      <c r="B307" s="21" t="s">
        <v>1453</v>
      </c>
      <c r="C307" s="20" t="s">
        <v>466</v>
      </c>
      <c r="D307" s="21" t="s">
        <v>1454</v>
      </c>
      <c r="E307" s="21" t="s">
        <v>1113</v>
      </c>
      <c r="F307" s="21" t="s">
        <v>44</v>
      </c>
      <c r="G307" s="21" t="s">
        <v>19</v>
      </c>
      <c r="H307" s="22">
        <v>44070</v>
      </c>
      <c r="I307" s="22">
        <v>44100</v>
      </c>
      <c r="J307" s="23">
        <v>1070000</v>
      </c>
      <c r="K307" s="23">
        <v>1171864</v>
      </c>
    </row>
    <row r="308" spans="1:11" ht="24" x14ac:dyDescent="0.25">
      <c r="A308" s="20" t="s">
        <v>1456</v>
      </c>
      <c r="B308" s="21" t="s">
        <v>1453</v>
      </c>
      <c r="C308" s="20" t="s">
        <v>466</v>
      </c>
      <c r="D308" s="21" t="s">
        <v>1454</v>
      </c>
      <c r="E308" s="21" t="s">
        <v>1113</v>
      </c>
      <c r="F308" s="21" t="s">
        <v>44</v>
      </c>
      <c r="G308" s="21" t="s">
        <v>19</v>
      </c>
      <c r="H308" s="22">
        <v>44039</v>
      </c>
      <c r="I308" s="22">
        <v>44069</v>
      </c>
      <c r="J308" s="23">
        <v>1070000</v>
      </c>
      <c r="K308" s="23">
        <v>1171864</v>
      </c>
    </row>
    <row r="309" spans="1:11" ht="24" x14ac:dyDescent="0.25">
      <c r="A309" s="20" t="s">
        <v>1457</v>
      </c>
      <c r="B309" s="21" t="s">
        <v>1453</v>
      </c>
      <c r="C309" s="20" t="s">
        <v>126</v>
      </c>
      <c r="D309" s="21" t="s">
        <v>1454</v>
      </c>
      <c r="E309" s="21" t="s">
        <v>1122</v>
      </c>
      <c r="F309" s="21" t="s">
        <v>44</v>
      </c>
      <c r="G309" s="21" t="s">
        <v>19</v>
      </c>
      <c r="H309" s="22">
        <v>43956</v>
      </c>
      <c r="I309" s="22">
        <v>43982</v>
      </c>
      <c r="J309" s="23">
        <v>751771</v>
      </c>
      <c r="K309" s="23">
        <v>823340</v>
      </c>
    </row>
    <row r="310" spans="1:11" ht="24" x14ac:dyDescent="0.25">
      <c r="A310" s="20" t="s">
        <v>1458</v>
      </c>
      <c r="B310" s="21" t="s">
        <v>1453</v>
      </c>
      <c r="C310" s="20" t="s">
        <v>126</v>
      </c>
      <c r="D310" s="21" t="s">
        <v>1454</v>
      </c>
      <c r="E310" s="21" t="s">
        <v>1124</v>
      </c>
      <c r="F310" s="21" t="s">
        <v>44</v>
      </c>
      <c r="G310" s="21" t="s">
        <v>19</v>
      </c>
      <c r="H310" s="22">
        <v>43945</v>
      </c>
      <c r="I310" s="22">
        <v>43980</v>
      </c>
      <c r="J310" s="23">
        <v>1031334</v>
      </c>
      <c r="K310" s="23">
        <v>1129517</v>
      </c>
    </row>
    <row r="311" spans="1:11" ht="24" x14ac:dyDescent="0.25">
      <c r="A311" s="20" t="s">
        <v>1459</v>
      </c>
      <c r="B311" s="21" t="s">
        <v>147</v>
      </c>
      <c r="C311" s="20" t="s">
        <v>166</v>
      </c>
      <c r="D311" s="21" t="s">
        <v>148</v>
      </c>
      <c r="E311" s="21" t="s">
        <v>1113</v>
      </c>
      <c r="F311" s="21" t="s">
        <v>44</v>
      </c>
      <c r="G311" s="21" t="s">
        <v>19</v>
      </c>
      <c r="H311" s="22">
        <v>44070</v>
      </c>
      <c r="I311" s="22">
        <v>44100</v>
      </c>
      <c r="J311" s="23">
        <v>800000</v>
      </c>
      <c r="K311" s="23">
        <v>876160</v>
      </c>
    </row>
    <row r="312" spans="1:11" ht="24" x14ac:dyDescent="0.25">
      <c r="A312" s="20" t="s">
        <v>1460</v>
      </c>
      <c r="B312" s="21" t="s">
        <v>147</v>
      </c>
      <c r="C312" s="20" t="s">
        <v>166</v>
      </c>
      <c r="D312" s="21" t="s">
        <v>148</v>
      </c>
      <c r="E312" s="21" t="s">
        <v>1113</v>
      </c>
      <c r="F312" s="21" t="s">
        <v>44</v>
      </c>
      <c r="G312" s="21" t="s">
        <v>19</v>
      </c>
      <c r="H312" s="22">
        <v>44039</v>
      </c>
      <c r="I312" s="22">
        <v>44069</v>
      </c>
      <c r="J312" s="23">
        <v>800000</v>
      </c>
      <c r="K312" s="23">
        <v>876160</v>
      </c>
    </row>
    <row r="313" spans="1:11" ht="24" x14ac:dyDescent="0.25">
      <c r="A313" s="20" t="s">
        <v>1461</v>
      </c>
      <c r="B313" s="21" t="s">
        <v>147</v>
      </c>
      <c r="C313" s="20" t="s">
        <v>166</v>
      </c>
      <c r="D313" s="21" t="s">
        <v>148</v>
      </c>
      <c r="E313" s="21" t="s">
        <v>1113</v>
      </c>
      <c r="F313" s="21" t="s">
        <v>44</v>
      </c>
      <c r="G313" s="21" t="s">
        <v>19</v>
      </c>
      <c r="H313" s="22">
        <v>44008</v>
      </c>
      <c r="I313" s="22">
        <v>44037</v>
      </c>
      <c r="J313" s="23">
        <v>800000</v>
      </c>
      <c r="K313" s="23">
        <v>876160</v>
      </c>
    </row>
    <row r="314" spans="1:11" ht="24" x14ac:dyDescent="0.25">
      <c r="A314" s="20" t="s">
        <v>1462</v>
      </c>
      <c r="B314" s="21" t="s">
        <v>1463</v>
      </c>
      <c r="C314" s="20" t="s">
        <v>166</v>
      </c>
      <c r="D314" s="21" t="s">
        <v>1464</v>
      </c>
      <c r="E314" s="21" t="s">
        <v>1133</v>
      </c>
      <c r="F314" s="21" t="s">
        <v>44</v>
      </c>
      <c r="G314" s="21" t="s">
        <v>19</v>
      </c>
      <c r="H314" s="22">
        <v>44098</v>
      </c>
      <c r="I314" s="22">
        <v>44104</v>
      </c>
      <c r="J314" s="23">
        <v>1600000</v>
      </c>
      <c r="K314" s="23">
        <v>1752320</v>
      </c>
    </row>
    <row r="315" spans="1:11" ht="24" x14ac:dyDescent="0.25">
      <c r="A315" s="20" t="s">
        <v>1465</v>
      </c>
      <c r="B315" s="21" t="s">
        <v>1463</v>
      </c>
      <c r="C315" s="20" t="s">
        <v>166</v>
      </c>
      <c r="D315" s="21" t="s">
        <v>1466</v>
      </c>
      <c r="E315" s="21" t="s">
        <v>1113</v>
      </c>
      <c r="F315" s="21" t="s">
        <v>44</v>
      </c>
      <c r="G315" s="21" t="s">
        <v>19</v>
      </c>
      <c r="H315" s="22">
        <v>44070</v>
      </c>
      <c r="I315" s="22">
        <v>44100</v>
      </c>
      <c r="J315" s="23">
        <v>800000</v>
      </c>
      <c r="K315" s="23">
        <v>876160</v>
      </c>
    </row>
    <row r="316" spans="1:11" ht="24" x14ac:dyDescent="0.25">
      <c r="A316" s="20" t="s">
        <v>1467</v>
      </c>
      <c r="B316" s="21" t="s">
        <v>589</v>
      </c>
      <c r="C316" s="20" t="s">
        <v>466</v>
      </c>
      <c r="D316" s="21" t="s">
        <v>590</v>
      </c>
      <c r="E316" s="21" t="s">
        <v>48</v>
      </c>
      <c r="F316" s="21" t="s">
        <v>44</v>
      </c>
      <c r="G316" s="21" t="s">
        <v>19</v>
      </c>
      <c r="H316" s="22">
        <v>44068</v>
      </c>
      <c r="I316" s="22">
        <v>44099</v>
      </c>
      <c r="J316" s="23">
        <v>1200000</v>
      </c>
      <c r="K316" s="23">
        <v>1314240</v>
      </c>
    </row>
    <row r="317" spans="1:11" ht="24" x14ac:dyDescent="0.25">
      <c r="A317" s="20" t="s">
        <v>1468</v>
      </c>
      <c r="B317" s="21" t="s">
        <v>589</v>
      </c>
      <c r="C317" s="20" t="s">
        <v>466</v>
      </c>
      <c r="D317" s="21" t="s">
        <v>590</v>
      </c>
      <c r="E317" s="21" t="s">
        <v>48</v>
      </c>
      <c r="F317" s="21" t="s">
        <v>44</v>
      </c>
      <c r="G317" s="21" t="s">
        <v>19</v>
      </c>
      <c r="H317" s="22">
        <v>43958</v>
      </c>
      <c r="I317" s="22">
        <v>43980</v>
      </c>
      <c r="J317" s="23">
        <v>1200000</v>
      </c>
      <c r="K317" s="23">
        <v>1314240</v>
      </c>
    </row>
    <row r="318" spans="1:11" ht="24" x14ac:dyDescent="0.25">
      <c r="A318" s="20" t="s">
        <v>1469</v>
      </c>
      <c r="B318" s="21" t="s">
        <v>589</v>
      </c>
      <c r="C318" s="20" t="s">
        <v>466</v>
      </c>
      <c r="D318" s="21" t="s">
        <v>590</v>
      </c>
      <c r="E318" s="21" t="s">
        <v>48</v>
      </c>
      <c r="F318" s="21" t="s">
        <v>44</v>
      </c>
      <c r="G318" s="21" t="s">
        <v>19</v>
      </c>
      <c r="H318" s="22">
        <v>43935</v>
      </c>
      <c r="I318" s="22">
        <v>43951</v>
      </c>
      <c r="J318" s="23">
        <v>1200000</v>
      </c>
      <c r="K318" s="23">
        <v>1314240</v>
      </c>
    </row>
    <row r="319" spans="1:11" ht="24" x14ac:dyDescent="0.25">
      <c r="A319" s="20" t="s">
        <v>1470</v>
      </c>
      <c r="B319" s="21" t="s">
        <v>1471</v>
      </c>
      <c r="C319" s="20" t="s">
        <v>166</v>
      </c>
      <c r="D319" s="21" t="s">
        <v>1472</v>
      </c>
      <c r="E319" s="21" t="s">
        <v>1113</v>
      </c>
      <c r="F319" s="21" t="s">
        <v>44</v>
      </c>
      <c r="G319" s="21" t="s">
        <v>19</v>
      </c>
      <c r="H319" s="22">
        <v>44078</v>
      </c>
      <c r="I319" s="22">
        <v>44104</v>
      </c>
      <c r="J319" s="23">
        <v>799400</v>
      </c>
      <c r="K319" s="23">
        <v>875503</v>
      </c>
    </row>
    <row r="320" spans="1:11" ht="24" x14ac:dyDescent="0.25">
      <c r="A320" s="20" t="s">
        <v>1473</v>
      </c>
      <c r="B320" s="21" t="s">
        <v>1471</v>
      </c>
      <c r="C320" s="20" t="s">
        <v>166</v>
      </c>
      <c r="D320" s="21" t="s">
        <v>1472</v>
      </c>
      <c r="E320" s="21" t="s">
        <v>1113</v>
      </c>
      <c r="F320" s="21" t="s">
        <v>44</v>
      </c>
      <c r="G320" s="21" t="s">
        <v>19</v>
      </c>
      <c r="H320" s="22">
        <v>44047</v>
      </c>
      <c r="I320" s="22">
        <v>44077</v>
      </c>
      <c r="J320" s="23">
        <v>800000</v>
      </c>
      <c r="K320" s="23">
        <v>876160</v>
      </c>
    </row>
    <row r="321" spans="1:11" ht="24" x14ac:dyDescent="0.25">
      <c r="A321" s="20" t="s">
        <v>1474</v>
      </c>
      <c r="B321" s="21" t="s">
        <v>1471</v>
      </c>
      <c r="C321" s="20" t="s">
        <v>166</v>
      </c>
      <c r="D321" s="21" t="s">
        <v>1472</v>
      </c>
      <c r="E321" s="21" t="s">
        <v>1113</v>
      </c>
      <c r="F321" s="21" t="s">
        <v>44</v>
      </c>
      <c r="G321" s="21" t="s">
        <v>19</v>
      </c>
      <c r="H321" s="22">
        <v>44016</v>
      </c>
      <c r="I321" s="22">
        <v>44042</v>
      </c>
      <c r="J321" s="23">
        <v>800000</v>
      </c>
      <c r="K321" s="23">
        <v>876160</v>
      </c>
    </row>
    <row r="322" spans="1:11" ht="24" x14ac:dyDescent="0.25">
      <c r="A322" s="20" t="s">
        <v>1475</v>
      </c>
      <c r="B322" s="21" t="s">
        <v>1471</v>
      </c>
      <c r="C322" s="20" t="s">
        <v>126</v>
      </c>
      <c r="D322" s="21" t="s">
        <v>1476</v>
      </c>
      <c r="E322" s="21" t="s">
        <v>1477</v>
      </c>
      <c r="F322" s="21" t="s">
        <v>44</v>
      </c>
      <c r="G322" s="21" t="s">
        <v>19</v>
      </c>
      <c r="H322" s="22">
        <v>43956</v>
      </c>
      <c r="I322" s="22">
        <v>43982</v>
      </c>
      <c r="J322" s="23">
        <v>751771</v>
      </c>
      <c r="K322" s="23">
        <v>823340</v>
      </c>
    </row>
    <row r="323" spans="1:11" ht="24" x14ac:dyDescent="0.25">
      <c r="A323" s="20" t="s">
        <v>1478</v>
      </c>
      <c r="B323" s="21" t="s">
        <v>1479</v>
      </c>
      <c r="C323" s="20" t="s">
        <v>126</v>
      </c>
      <c r="D323" s="21" t="s">
        <v>1480</v>
      </c>
      <c r="E323" s="21" t="s">
        <v>1122</v>
      </c>
      <c r="F323" s="21" t="s">
        <v>44</v>
      </c>
      <c r="G323" s="21" t="s">
        <v>19</v>
      </c>
      <c r="H323" s="22">
        <v>43956</v>
      </c>
      <c r="I323" s="22">
        <v>43982</v>
      </c>
      <c r="J323" s="23">
        <v>751771</v>
      </c>
      <c r="K323" s="23">
        <v>823340</v>
      </c>
    </row>
    <row r="324" spans="1:11" ht="24" x14ac:dyDescent="0.25">
      <c r="A324" s="20" t="s">
        <v>1481</v>
      </c>
      <c r="B324" s="21" t="s">
        <v>1003</v>
      </c>
      <c r="C324" s="20" t="s">
        <v>166</v>
      </c>
      <c r="D324" s="21" t="s">
        <v>1482</v>
      </c>
      <c r="E324" s="21" t="s">
        <v>1133</v>
      </c>
      <c r="F324" s="21" t="s">
        <v>44</v>
      </c>
      <c r="G324" s="21" t="s">
        <v>19</v>
      </c>
      <c r="H324" s="22">
        <v>44098</v>
      </c>
      <c r="I324" s="22">
        <v>44104</v>
      </c>
      <c r="J324" s="23">
        <v>1060000</v>
      </c>
      <c r="K324" s="23">
        <v>1160912</v>
      </c>
    </row>
    <row r="325" spans="1:11" ht="24" x14ac:dyDescent="0.25">
      <c r="A325" s="20" t="s">
        <v>1483</v>
      </c>
      <c r="B325" s="21" t="s">
        <v>1003</v>
      </c>
      <c r="C325" s="20" t="s">
        <v>166</v>
      </c>
      <c r="D325" s="21" t="s">
        <v>1484</v>
      </c>
      <c r="E325" s="21" t="s">
        <v>1113</v>
      </c>
      <c r="F325" s="21" t="s">
        <v>44</v>
      </c>
      <c r="G325" s="21" t="s">
        <v>19</v>
      </c>
      <c r="H325" s="22">
        <v>44051</v>
      </c>
      <c r="I325" s="22">
        <v>44083</v>
      </c>
      <c r="J325" s="23">
        <v>1070000</v>
      </c>
      <c r="K325" s="23">
        <v>1171864</v>
      </c>
    </row>
    <row r="326" spans="1:11" ht="24" x14ac:dyDescent="0.25">
      <c r="A326" s="20" t="s">
        <v>1485</v>
      </c>
      <c r="B326" s="21" t="s">
        <v>1003</v>
      </c>
      <c r="C326" s="20" t="s">
        <v>166</v>
      </c>
      <c r="D326" s="21" t="s">
        <v>1484</v>
      </c>
      <c r="E326" s="21" t="s">
        <v>1113</v>
      </c>
      <c r="F326" s="21" t="s">
        <v>44</v>
      </c>
      <c r="G326" s="21" t="s">
        <v>19</v>
      </c>
      <c r="H326" s="22">
        <v>44020</v>
      </c>
      <c r="I326" s="22">
        <v>44042</v>
      </c>
      <c r="J326" s="23">
        <v>1070000</v>
      </c>
      <c r="K326" s="23">
        <v>1171864</v>
      </c>
    </row>
    <row r="327" spans="1:11" ht="24" x14ac:dyDescent="0.25">
      <c r="A327" s="20" t="s">
        <v>1486</v>
      </c>
      <c r="B327" s="21" t="s">
        <v>244</v>
      </c>
      <c r="C327" s="20" t="s">
        <v>166</v>
      </c>
      <c r="D327" s="21" t="s">
        <v>1487</v>
      </c>
      <c r="E327" s="21" t="s">
        <v>1113</v>
      </c>
      <c r="F327" s="21" t="s">
        <v>44</v>
      </c>
      <c r="G327" s="21" t="s">
        <v>19</v>
      </c>
      <c r="H327" s="22">
        <v>44070</v>
      </c>
      <c r="I327" s="22">
        <v>44100</v>
      </c>
      <c r="J327" s="23">
        <v>1060000</v>
      </c>
      <c r="K327" s="23">
        <v>1160912</v>
      </c>
    </row>
    <row r="328" spans="1:11" ht="24" x14ac:dyDescent="0.25">
      <c r="A328" s="20" t="s">
        <v>1488</v>
      </c>
      <c r="B328" s="21" t="s">
        <v>244</v>
      </c>
      <c r="C328" s="20" t="s">
        <v>166</v>
      </c>
      <c r="D328" s="21" t="s">
        <v>1487</v>
      </c>
      <c r="E328" s="21" t="s">
        <v>1113</v>
      </c>
      <c r="F328" s="21" t="s">
        <v>44</v>
      </c>
      <c r="G328" s="21" t="s">
        <v>19</v>
      </c>
      <c r="H328" s="22">
        <v>44039</v>
      </c>
      <c r="I328" s="22">
        <v>44069</v>
      </c>
      <c r="J328" s="23">
        <v>1070000</v>
      </c>
      <c r="K328" s="23">
        <v>1171864</v>
      </c>
    </row>
    <row r="329" spans="1:11" ht="24" x14ac:dyDescent="0.25">
      <c r="A329" s="20" t="s">
        <v>1489</v>
      </c>
      <c r="B329" s="21" t="s">
        <v>244</v>
      </c>
      <c r="C329" s="20" t="s">
        <v>126</v>
      </c>
      <c r="D329" s="21" t="s">
        <v>1487</v>
      </c>
      <c r="E329" s="21" t="s">
        <v>1113</v>
      </c>
      <c r="F329" s="21" t="s">
        <v>44</v>
      </c>
      <c r="G329" s="21" t="s">
        <v>19</v>
      </c>
      <c r="H329" s="22">
        <v>44008</v>
      </c>
      <c r="I329" s="22">
        <v>44037</v>
      </c>
      <c r="J329" s="23">
        <v>1070000</v>
      </c>
      <c r="K329" s="23">
        <v>1171864</v>
      </c>
    </row>
    <row r="330" spans="1:11" ht="24" x14ac:dyDescent="0.25">
      <c r="A330" s="20" t="s">
        <v>1490</v>
      </c>
      <c r="B330" s="21" t="s">
        <v>593</v>
      </c>
      <c r="C330" s="20" t="s">
        <v>466</v>
      </c>
      <c r="D330" s="21" t="s">
        <v>594</v>
      </c>
      <c r="E330" s="21" t="s">
        <v>48</v>
      </c>
      <c r="F330" s="21" t="s">
        <v>44</v>
      </c>
      <c r="G330" s="21" t="s">
        <v>19</v>
      </c>
      <c r="H330" s="22">
        <v>44072</v>
      </c>
      <c r="I330" s="22">
        <v>44100</v>
      </c>
      <c r="J330" s="23">
        <v>590000</v>
      </c>
      <c r="K330" s="23">
        <v>646168</v>
      </c>
    </row>
    <row r="331" spans="1:11" ht="24" x14ac:dyDescent="0.25">
      <c r="A331" s="20" t="s">
        <v>1491</v>
      </c>
      <c r="B331" s="21" t="s">
        <v>593</v>
      </c>
      <c r="C331" s="20" t="s">
        <v>466</v>
      </c>
      <c r="D331" s="21" t="s">
        <v>594</v>
      </c>
      <c r="E331" s="21" t="s">
        <v>48</v>
      </c>
      <c r="F331" s="21" t="s">
        <v>44</v>
      </c>
      <c r="G331" s="21" t="s">
        <v>19</v>
      </c>
      <c r="H331" s="22">
        <v>44030</v>
      </c>
      <c r="I331" s="22">
        <v>44058</v>
      </c>
      <c r="J331" s="23">
        <v>590000</v>
      </c>
      <c r="K331" s="23">
        <v>646168</v>
      </c>
    </row>
    <row r="332" spans="1:11" ht="24" x14ac:dyDescent="0.25">
      <c r="A332" s="20" t="s">
        <v>1492</v>
      </c>
      <c r="B332" s="21" t="s">
        <v>593</v>
      </c>
      <c r="C332" s="20" t="s">
        <v>466</v>
      </c>
      <c r="D332" s="21" t="s">
        <v>594</v>
      </c>
      <c r="E332" s="21" t="s">
        <v>48</v>
      </c>
      <c r="F332" s="21" t="s">
        <v>44</v>
      </c>
      <c r="G332" s="21" t="s">
        <v>19</v>
      </c>
      <c r="H332" s="22">
        <v>44002</v>
      </c>
      <c r="I332" s="22">
        <v>44009</v>
      </c>
      <c r="J332" s="23">
        <v>337143</v>
      </c>
      <c r="K332" s="23">
        <v>369239</v>
      </c>
    </row>
    <row r="333" spans="1:11" ht="24" x14ac:dyDescent="0.25">
      <c r="A333" s="20" t="s">
        <v>1493</v>
      </c>
      <c r="B333" s="21" t="s">
        <v>593</v>
      </c>
      <c r="C333" s="20" t="s">
        <v>466</v>
      </c>
      <c r="D333" s="21" t="s">
        <v>594</v>
      </c>
      <c r="E333" s="21" t="s">
        <v>48</v>
      </c>
      <c r="F333" s="21" t="s">
        <v>44</v>
      </c>
      <c r="G333" s="21" t="s">
        <v>19</v>
      </c>
      <c r="H333" s="22">
        <v>43974</v>
      </c>
      <c r="I333" s="22">
        <v>43995</v>
      </c>
      <c r="J333" s="23">
        <v>590000</v>
      </c>
      <c r="K333" s="23">
        <v>646168</v>
      </c>
    </row>
    <row r="334" spans="1:11" ht="24" x14ac:dyDescent="0.25">
      <c r="A334" s="20" t="s">
        <v>1494</v>
      </c>
      <c r="B334" s="21" t="s">
        <v>1495</v>
      </c>
      <c r="C334" s="20" t="s">
        <v>466</v>
      </c>
      <c r="D334" s="21" t="s">
        <v>1496</v>
      </c>
      <c r="E334" s="21" t="s">
        <v>48</v>
      </c>
      <c r="F334" s="21" t="s">
        <v>44</v>
      </c>
      <c r="G334" s="21" t="s">
        <v>19</v>
      </c>
      <c r="H334" s="22">
        <v>43977</v>
      </c>
      <c r="I334" s="22">
        <v>44001</v>
      </c>
      <c r="J334" s="23">
        <v>800000</v>
      </c>
      <c r="K334" s="23">
        <v>876160</v>
      </c>
    </row>
    <row r="335" spans="1:11" ht="24" x14ac:dyDescent="0.25">
      <c r="A335" s="20" t="s">
        <v>1497</v>
      </c>
      <c r="B335" s="21" t="s">
        <v>1495</v>
      </c>
      <c r="C335" s="20" t="s">
        <v>466</v>
      </c>
      <c r="D335" s="21" t="s">
        <v>1496</v>
      </c>
      <c r="E335" s="21" t="s">
        <v>48</v>
      </c>
      <c r="F335" s="21" t="s">
        <v>44</v>
      </c>
      <c r="G335" s="21" t="s">
        <v>19</v>
      </c>
      <c r="H335" s="22">
        <v>43945</v>
      </c>
      <c r="I335" s="22">
        <v>43973</v>
      </c>
      <c r="J335" s="23">
        <v>800000</v>
      </c>
      <c r="K335" s="23">
        <v>876160</v>
      </c>
    </row>
    <row r="336" spans="1:11" ht="24" x14ac:dyDescent="0.25">
      <c r="A336" s="20" t="s">
        <v>1498</v>
      </c>
      <c r="B336" s="21" t="s">
        <v>1499</v>
      </c>
      <c r="C336" s="20" t="s">
        <v>466</v>
      </c>
      <c r="D336" s="21" t="s">
        <v>1500</v>
      </c>
      <c r="E336" s="21" t="s">
        <v>48</v>
      </c>
      <c r="F336" s="21" t="s">
        <v>44</v>
      </c>
      <c r="G336" s="21" t="s">
        <v>19</v>
      </c>
      <c r="H336" s="22">
        <v>44068</v>
      </c>
      <c r="I336" s="22">
        <v>44099</v>
      </c>
      <c r="J336" s="23">
        <v>1200000</v>
      </c>
      <c r="K336" s="23">
        <v>1314240</v>
      </c>
    </row>
    <row r="337" spans="1:11" ht="24" x14ac:dyDescent="0.25">
      <c r="A337" s="20" t="s">
        <v>1501</v>
      </c>
      <c r="B337" s="21" t="s">
        <v>1499</v>
      </c>
      <c r="C337" s="20" t="s">
        <v>466</v>
      </c>
      <c r="D337" s="21" t="s">
        <v>1500</v>
      </c>
      <c r="E337" s="21" t="s">
        <v>48</v>
      </c>
      <c r="F337" s="21" t="s">
        <v>44</v>
      </c>
      <c r="G337" s="21" t="s">
        <v>19</v>
      </c>
      <c r="H337" s="22">
        <v>44029</v>
      </c>
      <c r="I337" s="22">
        <v>44057</v>
      </c>
      <c r="J337" s="23">
        <v>1200000</v>
      </c>
      <c r="K337" s="23">
        <v>1314240</v>
      </c>
    </row>
    <row r="338" spans="1:11" ht="24" x14ac:dyDescent="0.25">
      <c r="A338" s="20" t="s">
        <v>1502</v>
      </c>
      <c r="B338" s="21" t="s">
        <v>1499</v>
      </c>
      <c r="C338" s="20" t="s">
        <v>466</v>
      </c>
      <c r="D338" s="21" t="s">
        <v>1500</v>
      </c>
      <c r="E338" s="21" t="s">
        <v>48</v>
      </c>
      <c r="F338" s="21" t="s">
        <v>44</v>
      </c>
      <c r="G338" s="21" t="s">
        <v>19</v>
      </c>
      <c r="H338" s="22">
        <v>44008</v>
      </c>
      <c r="I338" s="22">
        <v>44028</v>
      </c>
      <c r="J338" s="23">
        <v>1200000</v>
      </c>
      <c r="K338" s="23">
        <v>1314240</v>
      </c>
    </row>
    <row r="339" spans="1:11" ht="24" x14ac:dyDescent="0.25">
      <c r="A339" s="20" t="s">
        <v>1503</v>
      </c>
      <c r="B339" s="21" t="s">
        <v>1499</v>
      </c>
      <c r="C339" s="20" t="s">
        <v>466</v>
      </c>
      <c r="D339" s="21" t="s">
        <v>1500</v>
      </c>
      <c r="E339" s="21" t="s">
        <v>48</v>
      </c>
      <c r="F339" s="21" t="s">
        <v>44</v>
      </c>
      <c r="G339" s="21" t="s">
        <v>19</v>
      </c>
      <c r="H339" s="22">
        <v>43958</v>
      </c>
      <c r="I339" s="22">
        <v>43980</v>
      </c>
      <c r="J339" s="23">
        <v>1200000</v>
      </c>
      <c r="K339" s="23">
        <v>1314240</v>
      </c>
    </row>
    <row r="340" spans="1:11" ht="24" x14ac:dyDescent="0.25">
      <c r="A340" s="20" t="s">
        <v>1504</v>
      </c>
      <c r="B340" s="21" t="s">
        <v>1499</v>
      </c>
      <c r="C340" s="20" t="s">
        <v>466</v>
      </c>
      <c r="D340" s="21" t="s">
        <v>1500</v>
      </c>
      <c r="E340" s="21" t="s">
        <v>48</v>
      </c>
      <c r="F340" s="21" t="s">
        <v>44</v>
      </c>
      <c r="G340" s="21" t="s">
        <v>19</v>
      </c>
      <c r="H340" s="22">
        <v>43922</v>
      </c>
      <c r="I340" s="22">
        <v>43951</v>
      </c>
      <c r="J340" s="23">
        <v>1200000</v>
      </c>
      <c r="K340" s="23">
        <v>1314240</v>
      </c>
    </row>
    <row r="341" spans="1:11" ht="24" x14ac:dyDescent="0.25">
      <c r="A341" s="20" t="s">
        <v>1505</v>
      </c>
      <c r="B341" s="21" t="s">
        <v>597</v>
      </c>
      <c r="C341" s="20" t="s">
        <v>466</v>
      </c>
      <c r="D341" s="21" t="s">
        <v>598</v>
      </c>
      <c r="E341" s="21" t="s">
        <v>48</v>
      </c>
      <c r="F341" s="21" t="s">
        <v>44</v>
      </c>
      <c r="G341" s="21" t="s">
        <v>19</v>
      </c>
      <c r="H341" s="22">
        <v>44068</v>
      </c>
      <c r="I341" s="22">
        <v>44099</v>
      </c>
      <c r="J341" s="23">
        <v>1200000</v>
      </c>
      <c r="K341" s="23">
        <v>1314240</v>
      </c>
    </row>
    <row r="342" spans="1:11" ht="24" x14ac:dyDescent="0.25">
      <c r="A342" s="20" t="s">
        <v>1506</v>
      </c>
      <c r="B342" s="21" t="s">
        <v>597</v>
      </c>
      <c r="C342" s="20" t="s">
        <v>466</v>
      </c>
      <c r="D342" s="21" t="s">
        <v>598</v>
      </c>
      <c r="E342" s="21" t="s">
        <v>48</v>
      </c>
      <c r="F342" s="21" t="s">
        <v>44</v>
      </c>
      <c r="G342" s="21" t="s">
        <v>19</v>
      </c>
      <c r="H342" s="22">
        <v>44026</v>
      </c>
      <c r="I342" s="22">
        <v>44057</v>
      </c>
      <c r="J342" s="23">
        <v>1200000</v>
      </c>
      <c r="K342" s="23">
        <v>1314240</v>
      </c>
    </row>
    <row r="343" spans="1:11" ht="24" x14ac:dyDescent="0.25">
      <c r="A343" s="20" t="s">
        <v>1507</v>
      </c>
      <c r="B343" s="21" t="s">
        <v>597</v>
      </c>
      <c r="C343" s="20" t="s">
        <v>466</v>
      </c>
      <c r="D343" s="21" t="s">
        <v>598</v>
      </c>
      <c r="E343" s="21" t="s">
        <v>48</v>
      </c>
      <c r="F343" s="21" t="s">
        <v>44</v>
      </c>
      <c r="G343" s="21" t="s">
        <v>19</v>
      </c>
      <c r="H343" s="22">
        <v>44000</v>
      </c>
      <c r="I343" s="22">
        <v>44022</v>
      </c>
      <c r="J343" s="23">
        <v>1200000</v>
      </c>
      <c r="K343" s="23">
        <v>1314240</v>
      </c>
    </row>
    <row r="344" spans="1:11" ht="24" x14ac:dyDescent="0.25">
      <c r="A344" s="20" t="s">
        <v>1508</v>
      </c>
      <c r="B344" s="21" t="s">
        <v>597</v>
      </c>
      <c r="C344" s="20" t="s">
        <v>466</v>
      </c>
      <c r="D344" s="21" t="s">
        <v>598</v>
      </c>
      <c r="E344" s="21" t="s">
        <v>48</v>
      </c>
      <c r="F344" s="21" t="s">
        <v>44</v>
      </c>
      <c r="G344" s="21" t="s">
        <v>19</v>
      </c>
      <c r="H344" s="22">
        <v>43958</v>
      </c>
      <c r="I344" s="22">
        <v>43980</v>
      </c>
      <c r="J344" s="23">
        <v>1200000</v>
      </c>
      <c r="K344" s="23">
        <v>1314240</v>
      </c>
    </row>
    <row r="345" spans="1:11" ht="24" x14ac:dyDescent="0.25">
      <c r="A345" s="20" t="s">
        <v>1509</v>
      </c>
      <c r="B345" s="21" t="s">
        <v>597</v>
      </c>
      <c r="C345" s="20" t="s">
        <v>466</v>
      </c>
      <c r="D345" s="21" t="s">
        <v>598</v>
      </c>
      <c r="E345" s="21" t="s">
        <v>48</v>
      </c>
      <c r="F345" s="21" t="s">
        <v>44</v>
      </c>
      <c r="G345" s="21" t="s">
        <v>19</v>
      </c>
      <c r="H345" s="22">
        <v>43921</v>
      </c>
      <c r="I345" s="22">
        <v>43951</v>
      </c>
      <c r="J345" s="23">
        <v>1200000</v>
      </c>
      <c r="K345" s="23">
        <v>1314240</v>
      </c>
    </row>
    <row r="346" spans="1:11" ht="24" x14ac:dyDescent="0.25">
      <c r="A346" s="20" t="s">
        <v>1510</v>
      </c>
      <c r="B346" s="21" t="s">
        <v>247</v>
      </c>
      <c r="C346" s="20" t="s">
        <v>450</v>
      </c>
      <c r="D346" s="21" t="s">
        <v>460</v>
      </c>
      <c r="E346" s="21" t="s">
        <v>1511</v>
      </c>
      <c r="F346" s="21" t="s">
        <v>44</v>
      </c>
      <c r="G346" s="21" t="s">
        <v>19</v>
      </c>
      <c r="H346" s="22">
        <v>43977</v>
      </c>
      <c r="I346" s="22">
        <v>43977</v>
      </c>
      <c r="J346" s="23">
        <v>8330000</v>
      </c>
      <c r="K346" s="23">
        <v>9123016</v>
      </c>
    </row>
    <row r="347" spans="1:11" ht="24" x14ac:dyDescent="0.25">
      <c r="A347" s="20" t="s">
        <v>1512</v>
      </c>
      <c r="B347" s="21" t="s">
        <v>250</v>
      </c>
      <c r="C347" s="20" t="s">
        <v>166</v>
      </c>
      <c r="D347" s="21" t="s">
        <v>251</v>
      </c>
      <c r="E347" s="21" t="s">
        <v>48</v>
      </c>
      <c r="F347" s="21" t="s">
        <v>44</v>
      </c>
      <c r="G347" s="21" t="s">
        <v>19</v>
      </c>
      <c r="H347" s="22">
        <v>44075</v>
      </c>
      <c r="I347" s="22">
        <v>44104</v>
      </c>
      <c r="J347" s="23">
        <v>1428000</v>
      </c>
      <c r="K347" s="23">
        <v>1563946</v>
      </c>
    </row>
    <row r="348" spans="1:11" ht="24" x14ac:dyDescent="0.25">
      <c r="A348" s="20" t="s">
        <v>1513</v>
      </c>
      <c r="B348" s="21" t="s">
        <v>250</v>
      </c>
      <c r="C348" s="20" t="s">
        <v>166</v>
      </c>
      <c r="D348" s="21" t="s">
        <v>251</v>
      </c>
      <c r="E348" s="21" t="s">
        <v>48</v>
      </c>
      <c r="F348" s="21" t="s">
        <v>44</v>
      </c>
      <c r="G348" s="21" t="s">
        <v>19</v>
      </c>
      <c r="H348" s="22">
        <v>44027</v>
      </c>
      <c r="I348" s="22">
        <v>44057</v>
      </c>
      <c r="J348" s="23">
        <v>1428000</v>
      </c>
      <c r="K348" s="23">
        <v>1563946</v>
      </c>
    </row>
    <row r="349" spans="1:11" ht="24" x14ac:dyDescent="0.25">
      <c r="A349" s="20" t="s">
        <v>1514</v>
      </c>
      <c r="B349" s="21" t="s">
        <v>250</v>
      </c>
      <c r="C349" s="20" t="s">
        <v>166</v>
      </c>
      <c r="D349" s="21" t="s">
        <v>251</v>
      </c>
      <c r="E349" s="21" t="s">
        <v>48</v>
      </c>
      <c r="F349" s="21" t="s">
        <v>44</v>
      </c>
      <c r="G349" s="21" t="s">
        <v>19</v>
      </c>
      <c r="H349" s="22">
        <v>43993</v>
      </c>
      <c r="I349" s="22">
        <v>44022</v>
      </c>
      <c r="J349" s="23">
        <v>1428000</v>
      </c>
      <c r="K349" s="23">
        <v>1563946</v>
      </c>
    </row>
    <row r="350" spans="1:11" ht="24" x14ac:dyDescent="0.25">
      <c r="A350" s="20" t="s">
        <v>1515</v>
      </c>
      <c r="B350" s="21" t="s">
        <v>254</v>
      </c>
      <c r="C350" s="20" t="s">
        <v>166</v>
      </c>
      <c r="D350" s="21" t="s">
        <v>1516</v>
      </c>
      <c r="E350" s="21" t="s">
        <v>1429</v>
      </c>
      <c r="F350" s="21" t="s">
        <v>44</v>
      </c>
      <c r="G350" s="21" t="s">
        <v>19</v>
      </c>
      <c r="H350" s="22">
        <v>43981</v>
      </c>
      <c r="I350" s="22">
        <v>43981</v>
      </c>
      <c r="J350" s="23">
        <v>535500</v>
      </c>
      <c r="K350" s="23">
        <v>586480</v>
      </c>
    </row>
    <row r="351" spans="1:11" ht="24" x14ac:dyDescent="0.25">
      <c r="A351" s="20" t="s">
        <v>1517</v>
      </c>
      <c r="B351" s="21" t="s">
        <v>254</v>
      </c>
      <c r="C351" s="20" t="s">
        <v>450</v>
      </c>
      <c r="D351" s="21" t="s">
        <v>255</v>
      </c>
      <c r="E351" s="21" t="s">
        <v>1429</v>
      </c>
      <c r="F351" s="21" t="s">
        <v>44</v>
      </c>
      <c r="G351" s="21" t="s">
        <v>19</v>
      </c>
      <c r="H351" s="22">
        <v>43975</v>
      </c>
      <c r="I351" s="22">
        <v>43975</v>
      </c>
      <c r="J351" s="23">
        <v>9628649</v>
      </c>
      <c r="K351" s="23">
        <v>10545296</v>
      </c>
    </row>
    <row r="352" spans="1:11" ht="24" x14ac:dyDescent="0.25">
      <c r="A352" s="20" t="s">
        <v>1518</v>
      </c>
      <c r="B352" s="21" t="s">
        <v>254</v>
      </c>
      <c r="C352" s="20" t="s">
        <v>450</v>
      </c>
      <c r="D352" s="21" t="s">
        <v>255</v>
      </c>
      <c r="E352" s="21" t="s">
        <v>1519</v>
      </c>
      <c r="F352" s="21" t="s">
        <v>44</v>
      </c>
      <c r="G352" s="21" t="s">
        <v>19</v>
      </c>
      <c r="H352" s="22">
        <v>43982</v>
      </c>
      <c r="I352" s="22">
        <v>43982</v>
      </c>
      <c r="J352" s="23">
        <v>9628649</v>
      </c>
      <c r="K352" s="23">
        <v>10545296</v>
      </c>
    </row>
    <row r="353" spans="1:11" ht="24" x14ac:dyDescent="0.25">
      <c r="A353" s="20" t="s">
        <v>1520</v>
      </c>
      <c r="B353" s="21" t="s">
        <v>254</v>
      </c>
      <c r="C353" s="20" t="s">
        <v>450</v>
      </c>
      <c r="D353" s="21" t="s">
        <v>255</v>
      </c>
      <c r="E353" s="21" t="s">
        <v>1429</v>
      </c>
      <c r="F353" s="21" t="s">
        <v>44</v>
      </c>
      <c r="G353" s="21" t="s">
        <v>23</v>
      </c>
      <c r="H353" s="22">
        <v>43954</v>
      </c>
      <c r="I353" s="22">
        <v>43954</v>
      </c>
      <c r="J353" s="23">
        <v>17696480</v>
      </c>
      <c r="K353" s="23">
        <v>19381185</v>
      </c>
    </row>
    <row r="354" spans="1:11" ht="24" x14ac:dyDescent="0.25">
      <c r="A354" s="20" t="s">
        <v>1521</v>
      </c>
      <c r="B354" s="21" t="s">
        <v>254</v>
      </c>
      <c r="C354" s="20" t="s">
        <v>450</v>
      </c>
      <c r="D354" s="21" t="s">
        <v>255</v>
      </c>
      <c r="E354" s="21" t="s">
        <v>1122</v>
      </c>
      <c r="F354" s="21" t="s">
        <v>44</v>
      </c>
      <c r="G354" s="21" t="s">
        <v>19</v>
      </c>
      <c r="H354" s="22">
        <v>43947</v>
      </c>
      <c r="I354" s="22">
        <v>43951</v>
      </c>
      <c r="J354" s="23">
        <v>19257299</v>
      </c>
      <c r="K354" s="23">
        <v>21090594</v>
      </c>
    </row>
    <row r="355" spans="1:11" ht="24" x14ac:dyDescent="0.25">
      <c r="A355" s="20" t="s">
        <v>1522</v>
      </c>
      <c r="B355" s="21" t="s">
        <v>254</v>
      </c>
      <c r="C355" s="20" t="s">
        <v>166</v>
      </c>
      <c r="D355" s="21" t="s">
        <v>1523</v>
      </c>
      <c r="E355" s="21" t="s">
        <v>1050</v>
      </c>
      <c r="F355" s="21" t="s">
        <v>44</v>
      </c>
      <c r="G355" s="21" t="s">
        <v>19</v>
      </c>
      <c r="H355" s="22">
        <v>43922</v>
      </c>
      <c r="I355" s="22">
        <v>43951</v>
      </c>
      <c r="J355" s="23">
        <v>4284000</v>
      </c>
      <c r="K355" s="23">
        <v>4691837</v>
      </c>
    </row>
    <row r="356" spans="1:11" ht="24" x14ac:dyDescent="0.25">
      <c r="A356" s="20" t="s">
        <v>1524</v>
      </c>
      <c r="B356" s="21" t="s">
        <v>254</v>
      </c>
      <c r="C356" s="20" t="s">
        <v>450</v>
      </c>
      <c r="D356" s="21" t="s">
        <v>1523</v>
      </c>
      <c r="E356" s="21" t="s">
        <v>1050</v>
      </c>
      <c r="F356" s="21" t="s">
        <v>44</v>
      </c>
      <c r="G356" s="21" t="s">
        <v>19</v>
      </c>
      <c r="H356" s="22">
        <v>43920</v>
      </c>
      <c r="I356" s="22">
        <v>43921</v>
      </c>
      <c r="J356" s="23">
        <v>1071000</v>
      </c>
      <c r="K356" s="23">
        <v>1172959</v>
      </c>
    </row>
    <row r="357" spans="1:11" ht="24" x14ac:dyDescent="0.25">
      <c r="A357" s="20" t="s">
        <v>1525</v>
      </c>
      <c r="B357" s="21" t="s">
        <v>254</v>
      </c>
      <c r="C357" s="20" t="s">
        <v>166</v>
      </c>
      <c r="D357" s="21" t="s">
        <v>1526</v>
      </c>
      <c r="E357" s="21" t="s">
        <v>1050</v>
      </c>
      <c r="F357" s="21" t="s">
        <v>44</v>
      </c>
      <c r="G357" s="21" t="s">
        <v>19</v>
      </c>
      <c r="H357" s="22">
        <v>43928</v>
      </c>
      <c r="I357" s="22">
        <v>43933</v>
      </c>
      <c r="J357" s="23">
        <v>5065592</v>
      </c>
      <c r="K357" s="23">
        <v>5547836</v>
      </c>
    </row>
    <row r="358" spans="1:11" ht="24" x14ac:dyDescent="0.25">
      <c r="A358" s="20" t="s">
        <v>1527</v>
      </c>
      <c r="B358" s="21" t="s">
        <v>254</v>
      </c>
      <c r="C358" s="20" t="s">
        <v>450</v>
      </c>
      <c r="D358" s="21" t="s">
        <v>255</v>
      </c>
      <c r="E358" s="21" t="s">
        <v>1047</v>
      </c>
      <c r="F358" s="21" t="s">
        <v>44</v>
      </c>
      <c r="G358" s="21" t="s">
        <v>19</v>
      </c>
      <c r="H358" s="22">
        <v>43906</v>
      </c>
      <c r="I358" s="22">
        <v>43906</v>
      </c>
      <c r="J358" s="23">
        <v>8165840</v>
      </c>
      <c r="K358" s="23">
        <v>8943228</v>
      </c>
    </row>
    <row r="359" spans="1:11" ht="24" x14ac:dyDescent="0.25">
      <c r="A359" s="20" t="s">
        <v>1528</v>
      </c>
      <c r="B359" s="21" t="s">
        <v>254</v>
      </c>
      <c r="C359" s="20" t="s">
        <v>450</v>
      </c>
      <c r="D359" s="21" t="s">
        <v>1529</v>
      </c>
      <c r="E359" s="21" t="s">
        <v>1131</v>
      </c>
      <c r="F359" s="21" t="s">
        <v>44</v>
      </c>
      <c r="G359" s="21" t="s">
        <v>23</v>
      </c>
      <c r="H359" s="22">
        <v>43870</v>
      </c>
      <c r="I359" s="22">
        <v>43870</v>
      </c>
      <c r="J359" s="23">
        <v>4635000</v>
      </c>
      <c r="K359" s="23">
        <v>5076252</v>
      </c>
    </row>
    <row r="360" spans="1:11" ht="24" x14ac:dyDescent="0.25">
      <c r="A360" s="20" t="s">
        <v>1530</v>
      </c>
      <c r="B360" s="21" t="s">
        <v>254</v>
      </c>
      <c r="C360" s="20" t="s">
        <v>450</v>
      </c>
      <c r="D360" s="21" t="s">
        <v>1529</v>
      </c>
      <c r="E360" s="21" t="s">
        <v>1131</v>
      </c>
      <c r="F360" s="21" t="s">
        <v>44</v>
      </c>
      <c r="G360" s="21" t="s">
        <v>23</v>
      </c>
      <c r="H360" s="22">
        <v>43867</v>
      </c>
      <c r="I360" s="22">
        <v>43867</v>
      </c>
      <c r="J360" s="23">
        <v>9270100</v>
      </c>
      <c r="K360" s="23">
        <v>10152614</v>
      </c>
    </row>
    <row r="361" spans="1:11" ht="24" x14ac:dyDescent="0.25">
      <c r="A361" s="20" t="s">
        <v>1531</v>
      </c>
      <c r="B361" s="21" t="s">
        <v>254</v>
      </c>
      <c r="C361" s="20" t="s">
        <v>450</v>
      </c>
      <c r="D361" s="21" t="s">
        <v>255</v>
      </c>
      <c r="E361" s="21" t="s">
        <v>1131</v>
      </c>
      <c r="F361" s="21" t="s">
        <v>44</v>
      </c>
      <c r="G361" s="21" t="s">
        <v>23</v>
      </c>
      <c r="H361" s="22">
        <v>43868</v>
      </c>
      <c r="I361" s="22">
        <v>43868</v>
      </c>
      <c r="J361" s="23">
        <v>5676538</v>
      </c>
      <c r="K361" s="23">
        <v>6216944</v>
      </c>
    </row>
    <row r="362" spans="1:11" ht="24" x14ac:dyDescent="0.25">
      <c r="A362" s="20" t="s">
        <v>1532</v>
      </c>
      <c r="B362" s="21" t="s">
        <v>602</v>
      </c>
      <c r="C362" s="20" t="s">
        <v>466</v>
      </c>
      <c r="D362" s="21" t="s">
        <v>603</v>
      </c>
      <c r="E362" s="21" t="s">
        <v>48</v>
      </c>
      <c r="F362" s="21" t="s">
        <v>44</v>
      </c>
      <c r="G362" s="21" t="s">
        <v>19</v>
      </c>
      <c r="H362" s="22">
        <v>44068</v>
      </c>
      <c r="I362" s="22">
        <v>44099</v>
      </c>
      <c r="J362" s="23">
        <v>1200000</v>
      </c>
      <c r="K362" s="23">
        <v>1314240</v>
      </c>
    </row>
    <row r="363" spans="1:11" ht="24" x14ac:dyDescent="0.25">
      <c r="A363" s="20" t="s">
        <v>1533</v>
      </c>
      <c r="B363" s="21" t="s">
        <v>602</v>
      </c>
      <c r="C363" s="20" t="s">
        <v>466</v>
      </c>
      <c r="D363" s="21" t="s">
        <v>603</v>
      </c>
      <c r="E363" s="21" t="s">
        <v>48</v>
      </c>
      <c r="F363" s="21" t="s">
        <v>44</v>
      </c>
      <c r="G363" s="21" t="s">
        <v>19</v>
      </c>
      <c r="H363" s="22">
        <v>44026</v>
      </c>
      <c r="I363" s="22">
        <v>44057</v>
      </c>
      <c r="J363" s="23">
        <v>1200000</v>
      </c>
      <c r="K363" s="23">
        <v>1314240</v>
      </c>
    </row>
    <row r="364" spans="1:11" ht="24" x14ac:dyDescent="0.25">
      <c r="A364" s="20" t="s">
        <v>1534</v>
      </c>
      <c r="B364" s="21" t="s">
        <v>602</v>
      </c>
      <c r="C364" s="20" t="s">
        <v>466</v>
      </c>
      <c r="D364" s="21" t="s">
        <v>603</v>
      </c>
      <c r="E364" s="21" t="s">
        <v>48</v>
      </c>
      <c r="F364" s="21" t="s">
        <v>44</v>
      </c>
      <c r="G364" s="21" t="s">
        <v>19</v>
      </c>
      <c r="H364" s="22">
        <v>43993</v>
      </c>
      <c r="I364" s="22">
        <v>44022</v>
      </c>
      <c r="J364" s="23">
        <v>1200000</v>
      </c>
      <c r="K364" s="23">
        <v>1314240</v>
      </c>
    </row>
    <row r="365" spans="1:11" ht="24" x14ac:dyDescent="0.25">
      <c r="A365" s="20" t="s">
        <v>1535</v>
      </c>
      <c r="B365" s="21" t="s">
        <v>602</v>
      </c>
      <c r="C365" s="20" t="s">
        <v>466</v>
      </c>
      <c r="D365" s="21" t="s">
        <v>603</v>
      </c>
      <c r="E365" s="21" t="s">
        <v>48</v>
      </c>
      <c r="F365" s="21" t="s">
        <v>44</v>
      </c>
      <c r="G365" s="21" t="s">
        <v>19</v>
      </c>
      <c r="H365" s="22">
        <v>43958</v>
      </c>
      <c r="I365" s="22">
        <v>43980</v>
      </c>
      <c r="J365" s="23">
        <v>1200000</v>
      </c>
      <c r="K365" s="23">
        <v>1314240</v>
      </c>
    </row>
    <row r="366" spans="1:11" ht="24" x14ac:dyDescent="0.25">
      <c r="A366" s="20" t="s">
        <v>1536</v>
      </c>
      <c r="B366" s="21" t="s">
        <v>602</v>
      </c>
      <c r="C366" s="20" t="s">
        <v>466</v>
      </c>
      <c r="D366" s="21" t="s">
        <v>603</v>
      </c>
      <c r="E366" s="21" t="s">
        <v>48</v>
      </c>
      <c r="F366" s="21" t="s">
        <v>44</v>
      </c>
      <c r="G366" s="21" t="s">
        <v>19</v>
      </c>
      <c r="H366" s="22">
        <v>43928</v>
      </c>
      <c r="I366" s="22">
        <v>43951</v>
      </c>
      <c r="J366" s="23">
        <v>1200000</v>
      </c>
      <c r="K366" s="23">
        <v>1314240</v>
      </c>
    </row>
    <row r="367" spans="1:11" ht="24" x14ac:dyDescent="0.25">
      <c r="A367" s="20" t="s">
        <v>1537</v>
      </c>
      <c r="B367" s="21" t="s">
        <v>606</v>
      </c>
      <c r="C367" s="20" t="s">
        <v>466</v>
      </c>
      <c r="D367" s="21" t="s">
        <v>607</v>
      </c>
      <c r="E367" s="21" t="s">
        <v>48</v>
      </c>
      <c r="F367" s="21" t="s">
        <v>44</v>
      </c>
      <c r="G367" s="21" t="s">
        <v>19</v>
      </c>
      <c r="H367" s="22">
        <v>44068</v>
      </c>
      <c r="I367" s="22">
        <v>44099</v>
      </c>
      <c r="J367" s="23">
        <v>1200000</v>
      </c>
      <c r="K367" s="23">
        <v>1314240</v>
      </c>
    </row>
    <row r="368" spans="1:11" ht="24" x14ac:dyDescent="0.25">
      <c r="A368" s="20" t="s">
        <v>1538</v>
      </c>
      <c r="B368" s="21" t="s">
        <v>606</v>
      </c>
      <c r="C368" s="20" t="s">
        <v>466</v>
      </c>
      <c r="D368" s="21" t="s">
        <v>607</v>
      </c>
      <c r="E368" s="21" t="s">
        <v>48</v>
      </c>
      <c r="F368" s="21" t="s">
        <v>44</v>
      </c>
      <c r="G368" s="21" t="s">
        <v>19</v>
      </c>
      <c r="H368" s="22">
        <v>44026</v>
      </c>
      <c r="I368" s="22">
        <v>44057</v>
      </c>
      <c r="J368" s="23">
        <v>1200000</v>
      </c>
      <c r="K368" s="23">
        <v>1314240</v>
      </c>
    </row>
    <row r="369" spans="1:11" ht="24" x14ac:dyDescent="0.25">
      <c r="A369" s="20" t="s">
        <v>1539</v>
      </c>
      <c r="B369" s="21" t="s">
        <v>606</v>
      </c>
      <c r="C369" s="20" t="s">
        <v>466</v>
      </c>
      <c r="D369" s="21" t="s">
        <v>607</v>
      </c>
      <c r="E369" s="21" t="s">
        <v>48</v>
      </c>
      <c r="F369" s="21" t="s">
        <v>44</v>
      </c>
      <c r="G369" s="21" t="s">
        <v>19</v>
      </c>
      <c r="H369" s="22">
        <v>43993</v>
      </c>
      <c r="I369" s="22">
        <v>44022</v>
      </c>
      <c r="J369" s="23">
        <v>1200000</v>
      </c>
      <c r="K369" s="23">
        <v>1314240</v>
      </c>
    </row>
    <row r="370" spans="1:11" ht="24" x14ac:dyDescent="0.25">
      <c r="A370" s="20" t="s">
        <v>1540</v>
      </c>
      <c r="B370" s="21" t="s">
        <v>606</v>
      </c>
      <c r="C370" s="20" t="s">
        <v>466</v>
      </c>
      <c r="D370" s="21" t="s">
        <v>607</v>
      </c>
      <c r="E370" s="21" t="s">
        <v>48</v>
      </c>
      <c r="F370" s="21" t="s">
        <v>44</v>
      </c>
      <c r="G370" s="21" t="s">
        <v>19</v>
      </c>
      <c r="H370" s="22">
        <v>43958</v>
      </c>
      <c r="I370" s="22">
        <v>43980</v>
      </c>
      <c r="J370" s="23">
        <v>1200000</v>
      </c>
      <c r="K370" s="23">
        <v>1314240</v>
      </c>
    </row>
    <row r="371" spans="1:11" ht="24" x14ac:dyDescent="0.25">
      <c r="A371" s="20" t="s">
        <v>1541</v>
      </c>
      <c r="B371" s="21" t="s">
        <v>606</v>
      </c>
      <c r="C371" s="20" t="s">
        <v>466</v>
      </c>
      <c r="D371" s="21" t="s">
        <v>607</v>
      </c>
      <c r="E371" s="21" t="s">
        <v>48</v>
      </c>
      <c r="F371" s="21" t="s">
        <v>44</v>
      </c>
      <c r="G371" s="21" t="s">
        <v>19</v>
      </c>
      <c r="H371" s="22">
        <v>43922</v>
      </c>
      <c r="I371" s="22">
        <v>43951</v>
      </c>
      <c r="J371" s="23">
        <v>1200000</v>
      </c>
      <c r="K371" s="23">
        <v>1314240</v>
      </c>
    </row>
    <row r="372" spans="1:11" ht="24" x14ac:dyDescent="0.25">
      <c r="A372" s="20" t="s">
        <v>1542</v>
      </c>
      <c r="B372" s="21" t="s">
        <v>1543</v>
      </c>
      <c r="C372" s="20" t="s">
        <v>466</v>
      </c>
      <c r="D372" s="21" t="s">
        <v>1544</v>
      </c>
      <c r="E372" s="21" t="s">
        <v>48</v>
      </c>
      <c r="F372" s="21" t="s">
        <v>44</v>
      </c>
      <c r="G372" s="21" t="s">
        <v>19</v>
      </c>
      <c r="H372" s="22">
        <v>43934</v>
      </c>
      <c r="I372" s="22">
        <v>43951</v>
      </c>
      <c r="J372" s="23">
        <v>1200000</v>
      </c>
      <c r="K372" s="23">
        <v>1314240</v>
      </c>
    </row>
    <row r="373" spans="1:11" ht="24" x14ac:dyDescent="0.25">
      <c r="A373" s="20" t="s">
        <v>1545</v>
      </c>
      <c r="B373" s="21" t="s">
        <v>260</v>
      </c>
      <c r="C373" s="20" t="s">
        <v>166</v>
      </c>
      <c r="D373" s="21" t="s">
        <v>1546</v>
      </c>
      <c r="E373" s="21" t="s">
        <v>1133</v>
      </c>
      <c r="F373" s="21" t="s">
        <v>44</v>
      </c>
      <c r="G373" s="21" t="s">
        <v>19</v>
      </c>
      <c r="H373" s="22">
        <v>44098</v>
      </c>
      <c r="I373" s="22">
        <v>44104</v>
      </c>
      <c r="J373" s="23">
        <v>1060000</v>
      </c>
      <c r="K373" s="23">
        <v>1160912</v>
      </c>
    </row>
    <row r="374" spans="1:11" ht="24" x14ac:dyDescent="0.25">
      <c r="A374" s="20" t="s">
        <v>1547</v>
      </c>
      <c r="B374" s="21" t="s">
        <v>260</v>
      </c>
      <c r="C374" s="20" t="s">
        <v>166</v>
      </c>
      <c r="D374" s="21" t="s">
        <v>1548</v>
      </c>
      <c r="E374" s="21" t="s">
        <v>1113</v>
      </c>
      <c r="F374" s="21" t="s">
        <v>44</v>
      </c>
      <c r="G374" s="21" t="s">
        <v>19</v>
      </c>
      <c r="H374" s="22">
        <v>44053</v>
      </c>
      <c r="I374" s="22">
        <v>44083</v>
      </c>
      <c r="J374" s="23">
        <v>1070000</v>
      </c>
      <c r="K374" s="23">
        <v>1171864</v>
      </c>
    </row>
    <row r="375" spans="1:11" ht="24" x14ac:dyDescent="0.25">
      <c r="A375" s="20" t="s">
        <v>1549</v>
      </c>
      <c r="B375" s="21" t="s">
        <v>260</v>
      </c>
      <c r="C375" s="20" t="s">
        <v>166</v>
      </c>
      <c r="D375" s="21" t="s">
        <v>1548</v>
      </c>
      <c r="E375" s="21" t="s">
        <v>1113</v>
      </c>
      <c r="F375" s="21" t="s">
        <v>44</v>
      </c>
      <c r="G375" s="21" t="s">
        <v>19</v>
      </c>
      <c r="H375" s="22">
        <v>44020</v>
      </c>
      <c r="I375" s="22">
        <v>44042</v>
      </c>
      <c r="J375" s="23">
        <v>1070000</v>
      </c>
      <c r="K375" s="23">
        <v>1171864</v>
      </c>
    </row>
    <row r="376" spans="1:11" ht="24" x14ac:dyDescent="0.25">
      <c r="A376" s="20" t="s">
        <v>1550</v>
      </c>
      <c r="B376" s="21" t="s">
        <v>610</v>
      </c>
      <c r="C376" s="20" t="s">
        <v>466</v>
      </c>
      <c r="D376" s="21" t="s">
        <v>554</v>
      </c>
      <c r="E376" s="21" t="s">
        <v>1189</v>
      </c>
      <c r="F376" s="21" t="s">
        <v>44</v>
      </c>
      <c r="G376" s="21" t="s">
        <v>19</v>
      </c>
      <c r="H376" s="22">
        <v>44001</v>
      </c>
      <c r="I376" s="22">
        <v>44008</v>
      </c>
      <c r="J376" s="23">
        <v>801108</v>
      </c>
      <c r="K376" s="23">
        <v>877373</v>
      </c>
    </row>
    <row r="377" spans="1:11" ht="24" x14ac:dyDescent="0.25">
      <c r="A377" s="20" t="s">
        <v>1551</v>
      </c>
      <c r="B377" s="21" t="s">
        <v>610</v>
      </c>
      <c r="C377" s="20" t="s">
        <v>466</v>
      </c>
      <c r="D377" s="21" t="s">
        <v>554</v>
      </c>
      <c r="E377" s="21" t="s">
        <v>1189</v>
      </c>
      <c r="F377" s="21" t="s">
        <v>44</v>
      </c>
      <c r="G377" s="21" t="s">
        <v>19</v>
      </c>
      <c r="H377" s="22">
        <v>43995</v>
      </c>
      <c r="I377" s="22">
        <v>44000</v>
      </c>
      <c r="J377" s="23">
        <v>600831</v>
      </c>
      <c r="K377" s="23">
        <v>658030</v>
      </c>
    </row>
    <row r="378" spans="1:11" ht="24" x14ac:dyDescent="0.25">
      <c r="A378" s="20" t="s">
        <v>1552</v>
      </c>
      <c r="B378" s="21" t="s">
        <v>610</v>
      </c>
      <c r="C378" s="20" t="s">
        <v>466</v>
      </c>
      <c r="D378" s="21" t="s">
        <v>554</v>
      </c>
      <c r="E378" s="21" t="s">
        <v>1203</v>
      </c>
      <c r="F378" s="21" t="s">
        <v>44</v>
      </c>
      <c r="G378" s="21" t="s">
        <v>19</v>
      </c>
      <c r="H378" s="22">
        <v>43946</v>
      </c>
      <c r="I378" s="22">
        <v>43946</v>
      </c>
      <c r="J378" s="23">
        <v>584145</v>
      </c>
      <c r="K378" s="23">
        <v>639756</v>
      </c>
    </row>
    <row r="379" spans="1:11" ht="24" x14ac:dyDescent="0.25">
      <c r="A379" s="20" t="s">
        <v>1553</v>
      </c>
      <c r="B379" s="21" t="s">
        <v>610</v>
      </c>
      <c r="C379" s="20" t="s">
        <v>466</v>
      </c>
      <c r="D379" s="21" t="s">
        <v>554</v>
      </c>
      <c r="E379" s="21" t="s">
        <v>1122</v>
      </c>
      <c r="F379" s="21" t="s">
        <v>44</v>
      </c>
      <c r="G379" s="21" t="s">
        <v>19</v>
      </c>
      <c r="H379" s="22">
        <v>43952</v>
      </c>
      <c r="I379" s="22">
        <v>43977</v>
      </c>
      <c r="J379" s="23">
        <v>4473105</v>
      </c>
      <c r="K379" s="23">
        <v>4898945</v>
      </c>
    </row>
    <row r="380" spans="1:11" ht="24" x14ac:dyDescent="0.25">
      <c r="A380" s="20" t="s">
        <v>1554</v>
      </c>
      <c r="B380" s="21" t="s">
        <v>610</v>
      </c>
      <c r="C380" s="20" t="s">
        <v>466</v>
      </c>
      <c r="D380" s="21" t="s">
        <v>554</v>
      </c>
      <c r="E380" s="21" t="s">
        <v>1122</v>
      </c>
      <c r="F380" s="21" t="s">
        <v>44</v>
      </c>
      <c r="G380" s="21" t="s">
        <v>19</v>
      </c>
      <c r="H380" s="22">
        <v>43948</v>
      </c>
      <c r="I380" s="22">
        <v>43951</v>
      </c>
      <c r="J380" s="23">
        <v>813291</v>
      </c>
      <c r="K380" s="23">
        <v>890716</v>
      </c>
    </row>
    <row r="381" spans="1:11" ht="24" x14ac:dyDescent="0.25">
      <c r="A381" s="20" t="s">
        <v>1555</v>
      </c>
      <c r="B381" s="21" t="s">
        <v>610</v>
      </c>
      <c r="C381" s="20" t="s">
        <v>466</v>
      </c>
      <c r="D381" s="21" t="s">
        <v>554</v>
      </c>
      <c r="E381" s="21" t="s">
        <v>1556</v>
      </c>
      <c r="F381" s="21" t="s">
        <v>44</v>
      </c>
      <c r="G381" s="21" t="s">
        <v>19</v>
      </c>
      <c r="H381" s="22">
        <v>43939</v>
      </c>
      <c r="I381" s="22">
        <v>43947</v>
      </c>
      <c r="J381" s="23">
        <v>2336565</v>
      </c>
      <c r="K381" s="23">
        <v>2559006</v>
      </c>
    </row>
    <row r="382" spans="1:11" ht="24" x14ac:dyDescent="0.25">
      <c r="A382" s="20" t="s">
        <v>1557</v>
      </c>
      <c r="B382" s="21" t="s">
        <v>610</v>
      </c>
      <c r="C382" s="20" t="s">
        <v>466</v>
      </c>
      <c r="D382" s="21" t="s">
        <v>554</v>
      </c>
      <c r="E382" s="21" t="s">
        <v>1047</v>
      </c>
      <c r="F382" s="21" t="s">
        <v>44</v>
      </c>
      <c r="G382" s="21" t="s">
        <v>19</v>
      </c>
      <c r="H382" s="22">
        <v>43904</v>
      </c>
      <c r="I382" s="22">
        <v>43917</v>
      </c>
      <c r="J382" s="23">
        <v>2380000</v>
      </c>
      <c r="K382" s="23">
        <v>2606576</v>
      </c>
    </row>
    <row r="383" spans="1:11" ht="24" x14ac:dyDescent="0.25">
      <c r="A383" s="20" t="s">
        <v>1558</v>
      </c>
      <c r="B383" s="21" t="s">
        <v>617</v>
      </c>
      <c r="C383" s="20" t="s">
        <v>466</v>
      </c>
      <c r="D383" s="21" t="s">
        <v>618</v>
      </c>
      <c r="E383" s="21" t="s">
        <v>48</v>
      </c>
      <c r="F383" s="21" t="s">
        <v>44</v>
      </c>
      <c r="G383" s="21" t="s">
        <v>19</v>
      </c>
      <c r="H383" s="22">
        <v>44080</v>
      </c>
      <c r="I383" s="22">
        <v>44101</v>
      </c>
      <c r="J383" s="23">
        <v>590000</v>
      </c>
      <c r="K383" s="23">
        <v>646168</v>
      </c>
    </row>
    <row r="384" spans="1:11" ht="24" x14ac:dyDescent="0.25">
      <c r="A384" s="20" t="s">
        <v>1559</v>
      </c>
      <c r="B384" s="21" t="s">
        <v>617</v>
      </c>
      <c r="C384" s="20" t="s">
        <v>466</v>
      </c>
      <c r="D384" s="21" t="s">
        <v>618</v>
      </c>
      <c r="E384" s="21" t="s">
        <v>48</v>
      </c>
      <c r="F384" s="21" t="s">
        <v>44</v>
      </c>
      <c r="G384" s="21" t="s">
        <v>19</v>
      </c>
      <c r="H384" s="22">
        <v>44031</v>
      </c>
      <c r="I384" s="22">
        <v>44059</v>
      </c>
      <c r="J384" s="23">
        <v>590000</v>
      </c>
      <c r="K384" s="23">
        <v>646168</v>
      </c>
    </row>
    <row r="385" spans="1:11" ht="24" x14ac:dyDescent="0.25">
      <c r="A385" s="20" t="s">
        <v>1560</v>
      </c>
      <c r="B385" s="21" t="s">
        <v>617</v>
      </c>
      <c r="C385" s="20" t="s">
        <v>466</v>
      </c>
      <c r="D385" s="21" t="s">
        <v>618</v>
      </c>
      <c r="E385" s="21" t="s">
        <v>48</v>
      </c>
      <c r="F385" s="21" t="s">
        <v>44</v>
      </c>
      <c r="G385" s="21" t="s">
        <v>19</v>
      </c>
      <c r="H385" s="22">
        <v>44003</v>
      </c>
      <c r="I385" s="22">
        <v>44024</v>
      </c>
      <c r="J385" s="23">
        <v>590000</v>
      </c>
      <c r="K385" s="23">
        <v>646168</v>
      </c>
    </row>
    <row r="386" spans="1:11" ht="24" x14ac:dyDescent="0.25">
      <c r="A386" s="20" t="s">
        <v>1561</v>
      </c>
      <c r="B386" s="21" t="s">
        <v>617</v>
      </c>
      <c r="C386" s="20" t="s">
        <v>466</v>
      </c>
      <c r="D386" s="21" t="s">
        <v>618</v>
      </c>
      <c r="E386" s="21" t="s">
        <v>48</v>
      </c>
      <c r="F386" s="21" t="s">
        <v>44</v>
      </c>
      <c r="G386" s="21" t="s">
        <v>19</v>
      </c>
      <c r="H386" s="22">
        <v>43961</v>
      </c>
      <c r="I386" s="22">
        <v>43982</v>
      </c>
      <c r="J386" s="23">
        <v>590000</v>
      </c>
      <c r="K386" s="23">
        <v>646168</v>
      </c>
    </row>
    <row r="387" spans="1:11" ht="24" x14ac:dyDescent="0.25">
      <c r="A387" s="20" t="s">
        <v>1562</v>
      </c>
      <c r="B387" s="21" t="s">
        <v>617</v>
      </c>
      <c r="C387" s="20" t="s">
        <v>466</v>
      </c>
      <c r="D387" s="21" t="s">
        <v>618</v>
      </c>
      <c r="E387" s="21" t="s">
        <v>48</v>
      </c>
      <c r="F387" s="21" t="s">
        <v>44</v>
      </c>
      <c r="G387" s="21" t="s">
        <v>19</v>
      </c>
      <c r="H387" s="22">
        <v>43940</v>
      </c>
      <c r="I387" s="22">
        <v>43961</v>
      </c>
      <c r="J387" s="23">
        <v>590000</v>
      </c>
      <c r="K387" s="23">
        <v>646168</v>
      </c>
    </row>
    <row r="388" spans="1:11" ht="24" x14ac:dyDescent="0.25">
      <c r="A388" s="20" t="s">
        <v>1563</v>
      </c>
      <c r="B388" s="21" t="s">
        <v>1564</v>
      </c>
      <c r="C388" s="20" t="s">
        <v>166</v>
      </c>
      <c r="D388" s="21" t="s">
        <v>1565</v>
      </c>
      <c r="E388" s="21" t="s">
        <v>1122</v>
      </c>
      <c r="F388" s="21" t="s">
        <v>44</v>
      </c>
      <c r="G388" s="21" t="s">
        <v>19</v>
      </c>
      <c r="H388" s="22">
        <v>43955</v>
      </c>
      <c r="I388" s="22">
        <v>43982</v>
      </c>
      <c r="J388" s="23">
        <v>4165000</v>
      </c>
      <c r="K388" s="23">
        <v>4561508</v>
      </c>
    </row>
    <row r="389" spans="1:11" ht="24" x14ac:dyDescent="0.25">
      <c r="A389" s="20" t="s">
        <v>1566</v>
      </c>
      <c r="B389" s="21" t="s">
        <v>901</v>
      </c>
      <c r="C389" s="20" t="s">
        <v>882</v>
      </c>
      <c r="D389" s="21" t="s">
        <v>902</v>
      </c>
      <c r="E389" s="21" t="s">
        <v>1567</v>
      </c>
      <c r="F389" s="21" t="s">
        <v>44</v>
      </c>
      <c r="G389" s="21" t="s">
        <v>19</v>
      </c>
      <c r="H389" s="22">
        <v>44075</v>
      </c>
      <c r="I389" s="22">
        <v>44104</v>
      </c>
      <c r="J389" s="23">
        <v>5772690</v>
      </c>
      <c r="K389" s="23">
        <v>6322250</v>
      </c>
    </row>
    <row r="390" spans="1:11" ht="24" x14ac:dyDescent="0.25">
      <c r="A390" s="20" t="s">
        <v>1568</v>
      </c>
      <c r="B390" s="21" t="s">
        <v>901</v>
      </c>
      <c r="C390" s="20" t="s">
        <v>882</v>
      </c>
      <c r="D390" s="21" t="s">
        <v>902</v>
      </c>
      <c r="E390" s="21" t="s">
        <v>1567</v>
      </c>
      <c r="F390" s="21" t="s">
        <v>44</v>
      </c>
      <c r="G390" s="21" t="s">
        <v>19</v>
      </c>
      <c r="H390" s="22">
        <v>44070</v>
      </c>
      <c r="I390" s="22">
        <v>44074</v>
      </c>
      <c r="J390" s="23">
        <v>1099560</v>
      </c>
      <c r="K390" s="23">
        <v>1204238</v>
      </c>
    </row>
    <row r="391" spans="1:11" ht="24" x14ac:dyDescent="0.25">
      <c r="A391" s="20" t="s">
        <v>1569</v>
      </c>
      <c r="B391" s="21" t="s">
        <v>901</v>
      </c>
      <c r="C391" s="20" t="s">
        <v>882</v>
      </c>
      <c r="D391" s="21" t="s">
        <v>902</v>
      </c>
      <c r="E391" s="21" t="s">
        <v>1122</v>
      </c>
      <c r="F391" s="21" t="s">
        <v>44</v>
      </c>
      <c r="G391" s="21" t="s">
        <v>19</v>
      </c>
      <c r="H391" s="22">
        <v>43953</v>
      </c>
      <c r="I391" s="22">
        <v>43983</v>
      </c>
      <c r="J391" s="23">
        <v>7953960</v>
      </c>
      <c r="K391" s="23">
        <v>8711177</v>
      </c>
    </row>
    <row r="392" spans="1:11" ht="24" x14ac:dyDescent="0.25">
      <c r="A392" s="20" t="s">
        <v>1570</v>
      </c>
      <c r="B392" s="21" t="s">
        <v>901</v>
      </c>
      <c r="C392" s="20" t="s">
        <v>882</v>
      </c>
      <c r="D392" s="21" t="s">
        <v>902</v>
      </c>
      <c r="E392" s="21" t="s">
        <v>1122</v>
      </c>
      <c r="F392" s="21" t="s">
        <v>44</v>
      </c>
      <c r="G392" s="21" t="s">
        <v>19</v>
      </c>
      <c r="H392" s="22">
        <v>43949</v>
      </c>
      <c r="I392" s="22">
        <v>43951</v>
      </c>
      <c r="J392" s="23">
        <v>1988490</v>
      </c>
      <c r="K392" s="23">
        <v>2177794</v>
      </c>
    </row>
    <row r="393" spans="1:11" ht="24" x14ac:dyDescent="0.25">
      <c r="A393" s="20" t="s">
        <v>1571</v>
      </c>
      <c r="B393" s="21" t="s">
        <v>901</v>
      </c>
      <c r="C393" s="20" t="s">
        <v>882</v>
      </c>
      <c r="D393" s="21" t="s">
        <v>902</v>
      </c>
      <c r="E393" s="21" t="s">
        <v>1050</v>
      </c>
      <c r="F393" s="21" t="s">
        <v>44</v>
      </c>
      <c r="G393" s="21" t="s">
        <v>19</v>
      </c>
      <c r="H393" s="22">
        <v>43925</v>
      </c>
      <c r="I393" s="22">
        <v>43929</v>
      </c>
      <c r="J393" s="23">
        <v>3727080</v>
      </c>
      <c r="K393" s="23">
        <v>4081898</v>
      </c>
    </row>
    <row r="394" spans="1:11" ht="24" x14ac:dyDescent="0.25">
      <c r="A394" s="20" t="s">
        <v>1572</v>
      </c>
      <c r="B394" s="21" t="s">
        <v>901</v>
      </c>
      <c r="C394" s="20" t="s">
        <v>882</v>
      </c>
      <c r="D394" s="21" t="s">
        <v>902</v>
      </c>
      <c r="E394" s="21" t="s">
        <v>1047</v>
      </c>
      <c r="F394" s="21" t="s">
        <v>44</v>
      </c>
      <c r="G394" s="21" t="s">
        <v>19</v>
      </c>
      <c r="H394" s="22">
        <v>43910</v>
      </c>
      <c r="I394" s="22">
        <v>43918</v>
      </c>
      <c r="J394" s="23">
        <v>2070600</v>
      </c>
      <c r="K394" s="23">
        <v>2267721</v>
      </c>
    </row>
    <row r="395" spans="1:11" ht="24" x14ac:dyDescent="0.25">
      <c r="A395" s="20" t="s">
        <v>1573</v>
      </c>
      <c r="B395" s="21" t="s">
        <v>1007</v>
      </c>
      <c r="C395" s="20" t="s">
        <v>1004</v>
      </c>
      <c r="D395" s="21" t="s">
        <v>1574</v>
      </c>
      <c r="E395" s="21" t="s">
        <v>1113</v>
      </c>
      <c r="F395" s="21" t="s">
        <v>44</v>
      </c>
      <c r="G395" s="21" t="s">
        <v>19</v>
      </c>
      <c r="H395" s="22">
        <v>44070</v>
      </c>
      <c r="I395" s="22">
        <v>44100</v>
      </c>
      <c r="J395" s="23">
        <v>800000</v>
      </c>
      <c r="K395" s="23">
        <v>876160</v>
      </c>
    </row>
    <row r="396" spans="1:11" ht="24" x14ac:dyDescent="0.25">
      <c r="A396" s="20" t="s">
        <v>1575</v>
      </c>
      <c r="B396" s="21" t="s">
        <v>1007</v>
      </c>
      <c r="C396" s="20" t="s">
        <v>1004</v>
      </c>
      <c r="D396" s="21" t="s">
        <v>1574</v>
      </c>
      <c r="E396" s="21" t="s">
        <v>1113</v>
      </c>
      <c r="F396" s="21" t="s">
        <v>44</v>
      </c>
      <c r="G396" s="21" t="s">
        <v>19</v>
      </c>
      <c r="H396" s="22">
        <v>44039</v>
      </c>
      <c r="I396" s="22">
        <v>44069</v>
      </c>
      <c r="J396" s="23">
        <v>800000</v>
      </c>
      <c r="K396" s="23">
        <v>876160</v>
      </c>
    </row>
    <row r="397" spans="1:11" ht="24" x14ac:dyDescent="0.25">
      <c r="A397" s="20" t="s">
        <v>1576</v>
      </c>
      <c r="B397" s="21" t="s">
        <v>1007</v>
      </c>
      <c r="C397" s="20" t="s">
        <v>166</v>
      </c>
      <c r="D397" s="21" t="s">
        <v>1574</v>
      </c>
      <c r="E397" s="21" t="s">
        <v>1113</v>
      </c>
      <c r="F397" s="21" t="s">
        <v>44</v>
      </c>
      <c r="G397" s="21" t="s">
        <v>19</v>
      </c>
      <c r="H397" s="22">
        <v>44008</v>
      </c>
      <c r="I397" s="22">
        <v>44037</v>
      </c>
      <c r="J397" s="23">
        <v>800000</v>
      </c>
      <c r="K397" s="23">
        <v>876160</v>
      </c>
    </row>
    <row r="398" spans="1:11" ht="24" x14ac:dyDescent="0.25">
      <c r="A398" s="20" t="s">
        <v>1577</v>
      </c>
      <c r="B398" s="21" t="s">
        <v>1007</v>
      </c>
      <c r="C398" s="20" t="s">
        <v>166</v>
      </c>
      <c r="D398" s="21" t="s">
        <v>1574</v>
      </c>
      <c r="E398" s="21" t="s">
        <v>1122</v>
      </c>
      <c r="F398" s="21" t="s">
        <v>44</v>
      </c>
      <c r="G398" s="21" t="s">
        <v>19</v>
      </c>
      <c r="H398" s="22">
        <v>43956</v>
      </c>
      <c r="I398" s="22">
        <v>43982</v>
      </c>
      <c r="J398" s="23">
        <v>751771</v>
      </c>
      <c r="K398" s="23">
        <v>823340</v>
      </c>
    </row>
    <row r="399" spans="1:11" ht="24" x14ac:dyDescent="0.25">
      <c r="A399" s="20" t="s">
        <v>1578</v>
      </c>
      <c r="B399" s="21" t="s">
        <v>621</v>
      </c>
      <c r="C399" s="20" t="s">
        <v>466</v>
      </c>
      <c r="D399" s="21" t="s">
        <v>622</v>
      </c>
      <c r="E399" s="21" t="s">
        <v>48</v>
      </c>
      <c r="F399" s="21" t="s">
        <v>44</v>
      </c>
      <c r="G399" s="21" t="s">
        <v>19</v>
      </c>
      <c r="H399" s="22">
        <v>44070</v>
      </c>
      <c r="I399" s="22">
        <v>44099</v>
      </c>
      <c r="J399" s="23">
        <v>1200000</v>
      </c>
      <c r="K399" s="23">
        <v>1314240</v>
      </c>
    </row>
    <row r="400" spans="1:11" ht="24" x14ac:dyDescent="0.25">
      <c r="A400" s="20" t="s">
        <v>1579</v>
      </c>
      <c r="B400" s="21" t="s">
        <v>267</v>
      </c>
      <c r="C400" s="20" t="s">
        <v>166</v>
      </c>
      <c r="D400" s="21" t="s">
        <v>268</v>
      </c>
      <c r="E400" s="21" t="s">
        <v>48</v>
      </c>
      <c r="F400" s="21" t="s">
        <v>44</v>
      </c>
      <c r="G400" s="21" t="s">
        <v>19</v>
      </c>
      <c r="H400" s="22">
        <v>44085</v>
      </c>
      <c r="I400" s="22">
        <v>44104</v>
      </c>
      <c r="J400" s="23">
        <v>1500000</v>
      </c>
      <c r="K400" s="23">
        <v>1642800</v>
      </c>
    </row>
    <row r="401" spans="1:11" ht="24" x14ac:dyDescent="0.25">
      <c r="A401" s="20" t="s">
        <v>1580</v>
      </c>
      <c r="B401" s="21" t="s">
        <v>267</v>
      </c>
      <c r="C401" s="20" t="s">
        <v>166</v>
      </c>
      <c r="D401" s="21" t="s">
        <v>268</v>
      </c>
      <c r="E401" s="21" t="s">
        <v>48</v>
      </c>
      <c r="F401" s="21" t="s">
        <v>44</v>
      </c>
      <c r="G401" s="21" t="s">
        <v>19</v>
      </c>
      <c r="H401" s="22">
        <v>44036</v>
      </c>
      <c r="I401" s="22">
        <v>44067</v>
      </c>
      <c r="J401" s="23">
        <v>1500000</v>
      </c>
      <c r="K401" s="23">
        <v>1642800</v>
      </c>
    </row>
    <row r="402" spans="1:11" ht="24" x14ac:dyDescent="0.25">
      <c r="A402" s="20" t="s">
        <v>1581</v>
      </c>
      <c r="B402" s="21" t="s">
        <v>267</v>
      </c>
      <c r="C402" s="20" t="s">
        <v>166</v>
      </c>
      <c r="D402" s="21" t="s">
        <v>268</v>
      </c>
      <c r="E402" s="21" t="s">
        <v>48</v>
      </c>
      <c r="F402" s="21" t="s">
        <v>44</v>
      </c>
      <c r="G402" s="21" t="s">
        <v>19</v>
      </c>
      <c r="H402" s="22">
        <v>43993</v>
      </c>
      <c r="I402" s="22">
        <v>44022</v>
      </c>
      <c r="J402" s="23">
        <v>1500000</v>
      </c>
      <c r="K402" s="23">
        <v>1642800</v>
      </c>
    </row>
    <row r="403" spans="1:11" ht="24" x14ac:dyDescent="0.25">
      <c r="A403" s="20" t="s">
        <v>1582</v>
      </c>
      <c r="B403" s="21" t="s">
        <v>625</v>
      </c>
      <c r="C403" s="20" t="s">
        <v>466</v>
      </c>
      <c r="D403" s="21" t="s">
        <v>626</v>
      </c>
      <c r="E403" s="21" t="s">
        <v>48</v>
      </c>
      <c r="F403" s="21" t="s">
        <v>44</v>
      </c>
      <c r="G403" s="21" t="s">
        <v>19</v>
      </c>
      <c r="H403" s="22">
        <v>44068</v>
      </c>
      <c r="I403" s="22">
        <v>44099</v>
      </c>
      <c r="J403" s="23">
        <v>1200000</v>
      </c>
      <c r="K403" s="23">
        <v>1314240</v>
      </c>
    </row>
    <row r="404" spans="1:11" ht="24" x14ac:dyDescent="0.25">
      <c r="A404" s="20" t="s">
        <v>1583</v>
      </c>
      <c r="B404" s="21" t="s">
        <v>625</v>
      </c>
      <c r="C404" s="20" t="s">
        <v>466</v>
      </c>
      <c r="D404" s="21" t="s">
        <v>626</v>
      </c>
      <c r="E404" s="21" t="s">
        <v>48</v>
      </c>
      <c r="F404" s="21" t="s">
        <v>44</v>
      </c>
      <c r="G404" s="21" t="s">
        <v>19</v>
      </c>
      <c r="H404" s="22">
        <v>44026</v>
      </c>
      <c r="I404" s="22">
        <v>44057</v>
      </c>
      <c r="J404" s="23">
        <v>1200000</v>
      </c>
      <c r="K404" s="23">
        <v>1314240</v>
      </c>
    </row>
    <row r="405" spans="1:11" ht="24" x14ac:dyDescent="0.25">
      <c r="A405" s="20" t="s">
        <v>1584</v>
      </c>
      <c r="B405" s="21" t="s">
        <v>625</v>
      </c>
      <c r="C405" s="20" t="s">
        <v>466</v>
      </c>
      <c r="D405" s="21" t="s">
        <v>626</v>
      </c>
      <c r="E405" s="21" t="s">
        <v>48</v>
      </c>
      <c r="F405" s="21" t="s">
        <v>44</v>
      </c>
      <c r="G405" s="21" t="s">
        <v>19</v>
      </c>
      <c r="H405" s="22">
        <v>43993</v>
      </c>
      <c r="I405" s="22">
        <v>44022</v>
      </c>
      <c r="J405" s="23">
        <v>1200000</v>
      </c>
      <c r="K405" s="23">
        <v>1314240</v>
      </c>
    </row>
    <row r="406" spans="1:11" ht="24" x14ac:dyDescent="0.25">
      <c r="A406" s="20" t="s">
        <v>1585</v>
      </c>
      <c r="B406" s="21" t="s">
        <v>625</v>
      </c>
      <c r="C406" s="20" t="s">
        <v>466</v>
      </c>
      <c r="D406" s="21" t="s">
        <v>626</v>
      </c>
      <c r="E406" s="21" t="s">
        <v>48</v>
      </c>
      <c r="F406" s="21" t="s">
        <v>44</v>
      </c>
      <c r="G406" s="21" t="s">
        <v>19</v>
      </c>
      <c r="H406" s="22">
        <v>43958</v>
      </c>
      <c r="I406" s="22">
        <v>43980</v>
      </c>
      <c r="J406" s="23">
        <v>1200000</v>
      </c>
      <c r="K406" s="23">
        <v>1314240</v>
      </c>
    </row>
    <row r="407" spans="1:11" ht="24" x14ac:dyDescent="0.25">
      <c r="A407" s="20" t="s">
        <v>1586</v>
      </c>
      <c r="B407" s="21" t="s">
        <v>625</v>
      </c>
      <c r="C407" s="20" t="s">
        <v>466</v>
      </c>
      <c r="D407" s="21" t="s">
        <v>626</v>
      </c>
      <c r="E407" s="21" t="s">
        <v>48</v>
      </c>
      <c r="F407" s="21" t="s">
        <v>44</v>
      </c>
      <c r="G407" s="21" t="s">
        <v>19</v>
      </c>
      <c r="H407" s="22">
        <v>43927</v>
      </c>
      <c r="I407" s="22">
        <v>43951</v>
      </c>
      <c r="J407" s="23">
        <v>1200000</v>
      </c>
      <c r="K407" s="23">
        <v>1314240</v>
      </c>
    </row>
    <row r="408" spans="1:11" ht="24" x14ac:dyDescent="0.25">
      <c r="A408" s="20" t="s">
        <v>1587</v>
      </c>
      <c r="B408" s="21" t="s">
        <v>273</v>
      </c>
      <c r="C408" s="20" t="s">
        <v>166</v>
      </c>
      <c r="D408" s="21" t="s">
        <v>274</v>
      </c>
      <c r="E408" s="21" t="s">
        <v>48</v>
      </c>
      <c r="F408" s="21" t="s">
        <v>44</v>
      </c>
      <c r="G408" s="21" t="s">
        <v>19</v>
      </c>
      <c r="H408" s="22">
        <v>44069</v>
      </c>
      <c r="I408" s="22">
        <v>44099</v>
      </c>
      <c r="J408" s="23">
        <v>2500000</v>
      </c>
      <c r="K408" s="23">
        <v>2738000</v>
      </c>
    </row>
    <row r="409" spans="1:11" ht="24" x14ac:dyDescent="0.25">
      <c r="A409" s="20" t="s">
        <v>1588</v>
      </c>
      <c r="B409" s="21" t="s">
        <v>273</v>
      </c>
      <c r="C409" s="20" t="s">
        <v>166</v>
      </c>
      <c r="D409" s="21" t="s">
        <v>274</v>
      </c>
      <c r="E409" s="21" t="s">
        <v>48</v>
      </c>
      <c r="F409" s="21" t="s">
        <v>44</v>
      </c>
      <c r="G409" s="21" t="s">
        <v>19</v>
      </c>
      <c r="H409" s="22">
        <v>44038</v>
      </c>
      <c r="I409" s="22">
        <v>44068</v>
      </c>
      <c r="J409" s="23">
        <v>2500000</v>
      </c>
      <c r="K409" s="23">
        <v>2738000</v>
      </c>
    </row>
    <row r="410" spans="1:11" ht="24" x14ac:dyDescent="0.25">
      <c r="A410" s="20" t="s">
        <v>1589</v>
      </c>
      <c r="B410" s="21" t="s">
        <v>273</v>
      </c>
      <c r="C410" s="20" t="s">
        <v>166</v>
      </c>
      <c r="D410" s="21" t="s">
        <v>274</v>
      </c>
      <c r="E410" s="21" t="s">
        <v>48</v>
      </c>
      <c r="F410" s="21" t="s">
        <v>44</v>
      </c>
      <c r="G410" s="21" t="s">
        <v>19</v>
      </c>
      <c r="H410" s="22">
        <v>44008</v>
      </c>
      <c r="I410" s="22">
        <v>44037</v>
      </c>
      <c r="J410" s="23">
        <v>2500000</v>
      </c>
      <c r="K410" s="23">
        <v>2738000</v>
      </c>
    </row>
    <row r="411" spans="1:11" ht="24" x14ac:dyDescent="0.25">
      <c r="A411" s="20" t="s">
        <v>1590</v>
      </c>
      <c r="B411" s="21" t="s">
        <v>273</v>
      </c>
      <c r="C411" s="20" t="s">
        <v>166</v>
      </c>
      <c r="D411" s="21" t="s">
        <v>274</v>
      </c>
      <c r="E411" s="21" t="s">
        <v>48</v>
      </c>
      <c r="F411" s="21" t="s">
        <v>44</v>
      </c>
      <c r="G411" s="21" t="s">
        <v>19</v>
      </c>
      <c r="H411" s="22">
        <v>43978</v>
      </c>
      <c r="I411" s="22">
        <v>43992</v>
      </c>
      <c r="J411" s="23">
        <v>1250000</v>
      </c>
      <c r="K411" s="23">
        <v>1369000</v>
      </c>
    </row>
    <row r="412" spans="1:11" ht="24" x14ac:dyDescent="0.25">
      <c r="A412" s="20" t="s">
        <v>1591</v>
      </c>
      <c r="B412" s="21" t="s">
        <v>273</v>
      </c>
      <c r="C412" s="20" t="s">
        <v>166</v>
      </c>
      <c r="D412" s="21" t="s">
        <v>274</v>
      </c>
      <c r="E412" s="21" t="s">
        <v>48</v>
      </c>
      <c r="F412" s="21" t="s">
        <v>44</v>
      </c>
      <c r="G412" s="21" t="s">
        <v>19</v>
      </c>
      <c r="H412" s="22">
        <v>43923</v>
      </c>
      <c r="I412" s="22">
        <v>43951</v>
      </c>
      <c r="J412" s="23">
        <v>1200000</v>
      </c>
      <c r="K412" s="23">
        <v>1314240</v>
      </c>
    </row>
    <row r="413" spans="1:11" ht="24" x14ac:dyDescent="0.25">
      <c r="A413" s="20" t="s">
        <v>1592</v>
      </c>
      <c r="B413" s="21" t="s">
        <v>629</v>
      </c>
      <c r="C413" s="20" t="s">
        <v>466</v>
      </c>
      <c r="D413" s="21" t="s">
        <v>630</v>
      </c>
      <c r="E413" s="21" t="s">
        <v>48</v>
      </c>
      <c r="F413" s="21" t="s">
        <v>44</v>
      </c>
      <c r="G413" s="21" t="s">
        <v>19</v>
      </c>
      <c r="H413" s="22">
        <v>44087</v>
      </c>
      <c r="I413" s="22">
        <v>44101</v>
      </c>
      <c r="J413" s="23">
        <v>1428000</v>
      </c>
      <c r="K413" s="23">
        <v>1563946</v>
      </c>
    </row>
    <row r="414" spans="1:11" ht="24" x14ac:dyDescent="0.25">
      <c r="A414" s="20" t="s">
        <v>1593</v>
      </c>
      <c r="B414" s="21" t="s">
        <v>629</v>
      </c>
      <c r="C414" s="20" t="s">
        <v>466</v>
      </c>
      <c r="D414" s="21" t="s">
        <v>630</v>
      </c>
      <c r="E414" s="21" t="s">
        <v>48</v>
      </c>
      <c r="F414" s="21" t="s">
        <v>44</v>
      </c>
      <c r="G414" s="21" t="s">
        <v>19</v>
      </c>
      <c r="H414" s="22">
        <v>44031</v>
      </c>
      <c r="I414" s="22">
        <v>44059</v>
      </c>
      <c r="J414" s="23">
        <v>1428000</v>
      </c>
      <c r="K414" s="23">
        <v>1563946</v>
      </c>
    </row>
    <row r="415" spans="1:11" ht="24" x14ac:dyDescent="0.25">
      <c r="A415" s="20" t="s">
        <v>1594</v>
      </c>
      <c r="B415" s="21" t="s">
        <v>629</v>
      </c>
      <c r="C415" s="20" t="s">
        <v>466</v>
      </c>
      <c r="D415" s="21" t="s">
        <v>630</v>
      </c>
      <c r="E415" s="21" t="s">
        <v>48</v>
      </c>
      <c r="F415" s="21" t="s">
        <v>44</v>
      </c>
      <c r="G415" s="21" t="s">
        <v>19</v>
      </c>
      <c r="H415" s="22">
        <v>43996</v>
      </c>
      <c r="I415" s="22">
        <v>44017</v>
      </c>
      <c r="J415" s="23">
        <v>1428000</v>
      </c>
      <c r="K415" s="23">
        <v>1563946</v>
      </c>
    </row>
    <row r="416" spans="1:11" ht="24" x14ac:dyDescent="0.25">
      <c r="A416" s="20" t="s">
        <v>1595</v>
      </c>
      <c r="B416" s="21" t="s">
        <v>629</v>
      </c>
      <c r="C416" s="20" t="s">
        <v>466</v>
      </c>
      <c r="D416" s="21" t="s">
        <v>630</v>
      </c>
      <c r="E416" s="21" t="s">
        <v>48</v>
      </c>
      <c r="F416" s="21" t="s">
        <v>44</v>
      </c>
      <c r="G416" s="21" t="s">
        <v>19</v>
      </c>
      <c r="H416" s="22">
        <v>43975</v>
      </c>
      <c r="I416" s="22">
        <v>43989</v>
      </c>
      <c r="J416" s="23">
        <v>972000</v>
      </c>
      <c r="K416" s="23">
        <v>1064534</v>
      </c>
    </row>
    <row r="417" spans="1:11" ht="24" x14ac:dyDescent="0.25">
      <c r="A417" s="20" t="s">
        <v>1596</v>
      </c>
      <c r="B417" s="21" t="s">
        <v>629</v>
      </c>
      <c r="C417" s="20" t="s">
        <v>466</v>
      </c>
      <c r="D417" s="21" t="s">
        <v>630</v>
      </c>
      <c r="E417" s="21" t="s">
        <v>48</v>
      </c>
      <c r="F417" s="21" t="s">
        <v>44</v>
      </c>
      <c r="G417" s="21" t="s">
        <v>19</v>
      </c>
      <c r="H417" s="22">
        <v>43926</v>
      </c>
      <c r="I417" s="22">
        <v>43968</v>
      </c>
      <c r="J417" s="23">
        <v>1428000</v>
      </c>
      <c r="K417" s="23">
        <v>1563946</v>
      </c>
    </row>
    <row r="418" spans="1:11" ht="24" x14ac:dyDescent="0.25">
      <c r="A418" s="20" t="s">
        <v>1597</v>
      </c>
      <c r="B418" s="21" t="s">
        <v>633</v>
      </c>
      <c r="C418" s="20" t="s">
        <v>466</v>
      </c>
      <c r="D418" s="21" t="s">
        <v>634</v>
      </c>
      <c r="E418" s="21" t="s">
        <v>48</v>
      </c>
      <c r="F418" s="21" t="s">
        <v>44</v>
      </c>
      <c r="G418" s="21" t="s">
        <v>19</v>
      </c>
      <c r="H418" s="22">
        <v>44068</v>
      </c>
      <c r="I418" s="22">
        <v>44099</v>
      </c>
      <c r="J418" s="23">
        <v>1200000</v>
      </c>
      <c r="K418" s="23">
        <v>1314240</v>
      </c>
    </row>
    <row r="419" spans="1:11" ht="24" x14ac:dyDescent="0.25">
      <c r="A419" s="20" t="s">
        <v>1598</v>
      </c>
      <c r="B419" s="21" t="s">
        <v>633</v>
      </c>
      <c r="C419" s="20" t="s">
        <v>466</v>
      </c>
      <c r="D419" s="21" t="s">
        <v>634</v>
      </c>
      <c r="E419" s="21" t="s">
        <v>48</v>
      </c>
      <c r="F419" s="21" t="s">
        <v>44</v>
      </c>
      <c r="G419" s="21" t="s">
        <v>19</v>
      </c>
      <c r="H419" s="22">
        <v>44026</v>
      </c>
      <c r="I419" s="22">
        <v>44057</v>
      </c>
      <c r="J419" s="23">
        <v>1200000</v>
      </c>
      <c r="K419" s="23">
        <v>1314240</v>
      </c>
    </row>
    <row r="420" spans="1:11" ht="24" x14ac:dyDescent="0.25">
      <c r="A420" s="20" t="s">
        <v>1599</v>
      </c>
      <c r="B420" s="21" t="s">
        <v>633</v>
      </c>
      <c r="C420" s="20" t="s">
        <v>466</v>
      </c>
      <c r="D420" s="21" t="s">
        <v>634</v>
      </c>
      <c r="E420" s="21" t="s">
        <v>48</v>
      </c>
      <c r="F420" s="21" t="s">
        <v>44</v>
      </c>
      <c r="G420" s="21" t="s">
        <v>19</v>
      </c>
      <c r="H420" s="22">
        <v>43993</v>
      </c>
      <c r="I420" s="22">
        <v>44022</v>
      </c>
      <c r="J420" s="23">
        <v>1200000</v>
      </c>
      <c r="K420" s="23">
        <v>1314240</v>
      </c>
    </row>
    <row r="421" spans="1:11" ht="24" x14ac:dyDescent="0.25">
      <c r="A421" s="20" t="s">
        <v>1600</v>
      </c>
      <c r="B421" s="21" t="s">
        <v>633</v>
      </c>
      <c r="C421" s="20" t="s">
        <v>466</v>
      </c>
      <c r="D421" s="21" t="s">
        <v>634</v>
      </c>
      <c r="E421" s="21" t="s">
        <v>48</v>
      </c>
      <c r="F421" s="21" t="s">
        <v>44</v>
      </c>
      <c r="G421" s="21" t="s">
        <v>19</v>
      </c>
      <c r="H421" s="22">
        <v>43958</v>
      </c>
      <c r="I421" s="22">
        <v>43980</v>
      </c>
      <c r="J421" s="23">
        <v>1200000</v>
      </c>
      <c r="K421" s="23">
        <v>1314240</v>
      </c>
    </row>
    <row r="422" spans="1:11" ht="24" x14ac:dyDescent="0.25">
      <c r="A422" s="20" t="s">
        <v>1601</v>
      </c>
      <c r="B422" s="21" t="s">
        <v>633</v>
      </c>
      <c r="C422" s="20" t="s">
        <v>466</v>
      </c>
      <c r="D422" s="21" t="s">
        <v>634</v>
      </c>
      <c r="E422" s="21" t="s">
        <v>48</v>
      </c>
      <c r="F422" s="21" t="s">
        <v>44</v>
      </c>
      <c r="G422" s="21" t="s">
        <v>19</v>
      </c>
      <c r="H422" s="22">
        <v>43921</v>
      </c>
      <c r="I422" s="22">
        <v>43951</v>
      </c>
      <c r="J422" s="23">
        <v>1200000</v>
      </c>
      <c r="K422" s="23">
        <v>1314240</v>
      </c>
    </row>
    <row r="423" spans="1:11" ht="24" x14ac:dyDescent="0.25">
      <c r="A423" s="20" t="s">
        <v>1602</v>
      </c>
      <c r="B423" s="21" t="s">
        <v>1603</v>
      </c>
      <c r="C423" s="20" t="s">
        <v>126</v>
      </c>
      <c r="D423" s="21" t="s">
        <v>1604</v>
      </c>
      <c r="E423" s="21" t="s">
        <v>1122</v>
      </c>
      <c r="F423" s="21" t="s">
        <v>44</v>
      </c>
      <c r="G423" s="21" t="s">
        <v>19</v>
      </c>
      <c r="H423" s="22">
        <v>43965</v>
      </c>
      <c r="I423" s="22">
        <v>43982</v>
      </c>
      <c r="J423" s="23">
        <v>751771</v>
      </c>
      <c r="K423" s="23">
        <v>823340</v>
      </c>
    </row>
    <row r="424" spans="1:11" ht="24" x14ac:dyDescent="0.25">
      <c r="A424" s="20" t="s">
        <v>1605</v>
      </c>
      <c r="B424" s="21" t="s">
        <v>1606</v>
      </c>
      <c r="C424" s="20" t="s">
        <v>466</v>
      </c>
      <c r="D424" s="21" t="s">
        <v>1607</v>
      </c>
      <c r="E424" s="21" t="s">
        <v>48</v>
      </c>
      <c r="F424" s="21" t="s">
        <v>44</v>
      </c>
      <c r="G424" s="21" t="s">
        <v>19</v>
      </c>
      <c r="H424" s="22">
        <v>43960</v>
      </c>
      <c r="I424" s="22">
        <v>43974</v>
      </c>
      <c r="J424" s="23">
        <v>491667</v>
      </c>
      <c r="K424" s="23">
        <v>538474</v>
      </c>
    </row>
    <row r="425" spans="1:11" ht="24" x14ac:dyDescent="0.25">
      <c r="A425" s="20" t="s">
        <v>1608</v>
      </c>
      <c r="B425" s="21" t="s">
        <v>1606</v>
      </c>
      <c r="C425" s="20" t="s">
        <v>466</v>
      </c>
      <c r="D425" s="21" t="s">
        <v>1607</v>
      </c>
      <c r="E425" s="21" t="s">
        <v>48</v>
      </c>
      <c r="F425" s="21" t="s">
        <v>44</v>
      </c>
      <c r="G425" s="21" t="s">
        <v>19</v>
      </c>
      <c r="H425" s="22">
        <v>43925</v>
      </c>
      <c r="I425" s="22">
        <v>43946</v>
      </c>
      <c r="J425" s="23">
        <v>590000</v>
      </c>
      <c r="K425" s="23">
        <v>646168</v>
      </c>
    </row>
    <row r="426" spans="1:11" ht="24" x14ac:dyDescent="0.25">
      <c r="A426" s="20" t="s">
        <v>1609</v>
      </c>
      <c r="B426" s="21" t="s">
        <v>638</v>
      </c>
      <c r="C426" s="20" t="s">
        <v>466</v>
      </c>
      <c r="D426" s="21" t="s">
        <v>639</v>
      </c>
      <c r="E426" s="21" t="s">
        <v>48</v>
      </c>
      <c r="F426" s="21" t="s">
        <v>44</v>
      </c>
      <c r="G426" s="21" t="s">
        <v>19</v>
      </c>
      <c r="H426" s="22">
        <v>44068</v>
      </c>
      <c r="I426" s="22">
        <v>44099</v>
      </c>
      <c r="J426" s="23">
        <v>900000</v>
      </c>
      <c r="K426" s="23">
        <v>985680</v>
      </c>
    </row>
    <row r="427" spans="1:11" ht="24" x14ac:dyDescent="0.25">
      <c r="A427" s="20" t="s">
        <v>1610</v>
      </c>
      <c r="B427" s="21" t="s">
        <v>638</v>
      </c>
      <c r="C427" s="20" t="s">
        <v>166</v>
      </c>
      <c r="D427" s="21" t="s">
        <v>1611</v>
      </c>
      <c r="E427" s="21" t="s">
        <v>48</v>
      </c>
      <c r="F427" s="21" t="s">
        <v>44</v>
      </c>
      <c r="G427" s="21" t="s">
        <v>19</v>
      </c>
      <c r="H427" s="22">
        <v>44027</v>
      </c>
      <c r="I427" s="22">
        <v>44057</v>
      </c>
      <c r="J427" s="23">
        <v>900000</v>
      </c>
      <c r="K427" s="23">
        <v>985680</v>
      </c>
    </row>
    <row r="428" spans="1:11" ht="24" x14ac:dyDescent="0.25">
      <c r="A428" s="20" t="s">
        <v>1612</v>
      </c>
      <c r="B428" s="21" t="s">
        <v>638</v>
      </c>
      <c r="C428" s="20" t="s">
        <v>166</v>
      </c>
      <c r="D428" s="21" t="s">
        <v>1611</v>
      </c>
      <c r="E428" s="21" t="s">
        <v>48</v>
      </c>
      <c r="F428" s="21" t="s">
        <v>44</v>
      </c>
      <c r="G428" s="21" t="s">
        <v>19</v>
      </c>
      <c r="H428" s="22">
        <v>43993</v>
      </c>
      <c r="I428" s="22">
        <v>44022</v>
      </c>
      <c r="J428" s="23">
        <v>900000</v>
      </c>
      <c r="K428" s="23">
        <v>985680</v>
      </c>
    </row>
    <row r="429" spans="1:11" ht="24" x14ac:dyDescent="0.25">
      <c r="A429" s="20" t="s">
        <v>1613</v>
      </c>
      <c r="B429" s="21" t="s">
        <v>641</v>
      </c>
      <c r="C429" s="20" t="s">
        <v>466</v>
      </c>
      <c r="D429" s="21" t="s">
        <v>642</v>
      </c>
      <c r="E429" s="21" t="s">
        <v>48</v>
      </c>
      <c r="F429" s="21" t="s">
        <v>44</v>
      </c>
      <c r="G429" s="21" t="s">
        <v>19</v>
      </c>
      <c r="H429" s="22">
        <v>44079</v>
      </c>
      <c r="I429" s="22">
        <v>44100</v>
      </c>
      <c r="J429" s="23">
        <v>1200000</v>
      </c>
      <c r="K429" s="23">
        <v>1314240</v>
      </c>
    </row>
    <row r="430" spans="1:11" ht="24" x14ac:dyDescent="0.25">
      <c r="A430" s="20" t="s">
        <v>1614</v>
      </c>
      <c r="B430" s="21" t="s">
        <v>641</v>
      </c>
      <c r="C430" s="20" t="s">
        <v>466</v>
      </c>
      <c r="D430" s="21" t="s">
        <v>642</v>
      </c>
      <c r="E430" s="21" t="s">
        <v>48</v>
      </c>
      <c r="F430" s="21" t="s">
        <v>44</v>
      </c>
      <c r="G430" s="21" t="s">
        <v>19</v>
      </c>
      <c r="H430" s="22">
        <v>44044</v>
      </c>
      <c r="I430" s="22">
        <v>44072</v>
      </c>
      <c r="J430" s="23">
        <v>1200000</v>
      </c>
      <c r="K430" s="23">
        <v>1314240</v>
      </c>
    </row>
    <row r="431" spans="1:11" ht="24" x14ac:dyDescent="0.25">
      <c r="A431" s="20" t="s">
        <v>1615</v>
      </c>
      <c r="B431" s="21" t="s">
        <v>645</v>
      </c>
      <c r="C431" s="20" t="s">
        <v>466</v>
      </c>
      <c r="D431" s="21" t="s">
        <v>646</v>
      </c>
      <c r="E431" s="21" t="s">
        <v>48</v>
      </c>
      <c r="F431" s="21" t="s">
        <v>44</v>
      </c>
      <c r="G431" s="21" t="s">
        <v>19</v>
      </c>
      <c r="H431" s="22">
        <v>44068</v>
      </c>
      <c r="I431" s="22">
        <v>44099</v>
      </c>
      <c r="J431" s="23">
        <v>1200000</v>
      </c>
      <c r="K431" s="23">
        <v>1314240</v>
      </c>
    </row>
    <row r="432" spans="1:11" ht="24" x14ac:dyDescent="0.25">
      <c r="A432" s="20" t="s">
        <v>1616</v>
      </c>
      <c r="B432" s="21" t="s">
        <v>645</v>
      </c>
      <c r="C432" s="20" t="s">
        <v>466</v>
      </c>
      <c r="D432" s="21" t="s">
        <v>646</v>
      </c>
      <c r="E432" s="21" t="s">
        <v>48</v>
      </c>
      <c r="F432" s="21" t="s">
        <v>44</v>
      </c>
      <c r="G432" s="21" t="s">
        <v>19</v>
      </c>
      <c r="H432" s="22">
        <v>44027</v>
      </c>
      <c r="I432" s="22">
        <v>44043</v>
      </c>
      <c r="J432" s="23">
        <v>1200000</v>
      </c>
      <c r="K432" s="23">
        <v>1314240</v>
      </c>
    </row>
    <row r="433" spans="1:11" ht="24" x14ac:dyDescent="0.25">
      <c r="A433" s="20" t="s">
        <v>1617</v>
      </c>
      <c r="B433" s="21" t="s">
        <v>645</v>
      </c>
      <c r="C433" s="20" t="s">
        <v>466</v>
      </c>
      <c r="D433" s="21" t="s">
        <v>646</v>
      </c>
      <c r="E433" s="21" t="s">
        <v>48</v>
      </c>
      <c r="F433" s="21" t="s">
        <v>44</v>
      </c>
      <c r="G433" s="21" t="s">
        <v>19</v>
      </c>
      <c r="H433" s="22">
        <v>43984</v>
      </c>
      <c r="I433" s="22">
        <v>44012</v>
      </c>
      <c r="J433" s="23">
        <v>1200000</v>
      </c>
      <c r="K433" s="23">
        <v>1314240</v>
      </c>
    </row>
    <row r="434" spans="1:11" ht="24" x14ac:dyDescent="0.25">
      <c r="A434" s="20" t="s">
        <v>1618</v>
      </c>
      <c r="B434" s="21" t="s">
        <v>645</v>
      </c>
      <c r="C434" s="20" t="s">
        <v>466</v>
      </c>
      <c r="D434" s="21" t="s">
        <v>646</v>
      </c>
      <c r="E434" s="21" t="s">
        <v>48</v>
      </c>
      <c r="F434" s="21" t="s">
        <v>44</v>
      </c>
      <c r="G434" s="21" t="s">
        <v>19</v>
      </c>
      <c r="H434" s="22">
        <v>43923</v>
      </c>
      <c r="I434" s="22">
        <v>43951</v>
      </c>
      <c r="J434" s="23">
        <v>1200000</v>
      </c>
      <c r="K434" s="23">
        <v>1314240</v>
      </c>
    </row>
    <row r="435" spans="1:11" ht="24" x14ac:dyDescent="0.25">
      <c r="A435" s="20" t="s">
        <v>1619</v>
      </c>
      <c r="B435" s="21" t="s">
        <v>649</v>
      </c>
      <c r="C435" s="20" t="s">
        <v>466</v>
      </c>
      <c r="D435" s="21" t="s">
        <v>650</v>
      </c>
      <c r="E435" s="21" t="s">
        <v>48</v>
      </c>
      <c r="F435" s="21" t="s">
        <v>44</v>
      </c>
      <c r="G435" s="21" t="s">
        <v>19</v>
      </c>
      <c r="H435" s="22">
        <v>44068</v>
      </c>
      <c r="I435" s="22">
        <v>44099</v>
      </c>
      <c r="J435" s="23">
        <v>1200000</v>
      </c>
      <c r="K435" s="23">
        <v>1314240</v>
      </c>
    </row>
    <row r="436" spans="1:11" ht="24" x14ac:dyDescent="0.25">
      <c r="A436" s="20" t="s">
        <v>1620</v>
      </c>
      <c r="B436" s="21" t="s">
        <v>649</v>
      </c>
      <c r="C436" s="20" t="s">
        <v>466</v>
      </c>
      <c r="D436" s="21" t="s">
        <v>650</v>
      </c>
      <c r="E436" s="21" t="s">
        <v>48</v>
      </c>
      <c r="F436" s="21" t="s">
        <v>44</v>
      </c>
      <c r="G436" s="21" t="s">
        <v>19</v>
      </c>
      <c r="H436" s="22">
        <v>44046</v>
      </c>
      <c r="I436" s="22">
        <v>44057</v>
      </c>
      <c r="J436" s="23">
        <v>624000</v>
      </c>
      <c r="K436" s="23">
        <v>683405</v>
      </c>
    </row>
    <row r="437" spans="1:11" ht="24" x14ac:dyDescent="0.25">
      <c r="A437" s="20" t="s">
        <v>1621</v>
      </c>
      <c r="B437" s="21" t="s">
        <v>649</v>
      </c>
      <c r="C437" s="20" t="s">
        <v>466</v>
      </c>
      <c r="D437" s="21" t="s">
        <v>650</v>
      </c>
      <c r="E437" s="21" t="s">
        <v>48</v>
      </c>
      <c r="F437" s="21" t="s">
        <v>44</v>
      </c>
      <c r="G437" s="21" t="s">
        <v>19</v>
      </c>
      <c r="H437" s="22">
        <v>44027</v>
      </c>
      <c r="I437" s="22">
        <v>44043</v>
      </c>
      <c r="J437" s="23">
        <v>576000</v>
      </c>
      <c r="K437" s="23">
        <v>630835</v>
      </c>
    </row>
    <row r="438" spans="1:11" ht="24" x14ac:dyDescent="0.25">
      <c r="A438" s="20" t="s">
        <v>1622</v>
      </c>
      <c r="B438" s="21" t="s">
        <v>649</v>
      </c>
      <c r="C438" s="20" t="s">
        <v>466</v>
      </c>
      <c r="D438" s="21" t="s">
        <v>650</v>
      </c>
      <c r="E438" s="21" t="s">
        <v>48</v>
      </c>
      <c r="F438" s="21" t="s">
        <v>44</v>
      </c>
      <c r="G438" s="21" t="s">
        <v>19</v>
      </c>
      <c r="H438" s="22">
        <v>43983</v>
      </c>
      <c r="I438" s="22">
        <v>44012</v>
      </c>
      <c r="J438" s="23">
        <v>1200000</v>
      </c>
      <c r="K438" s="23">
        <v>1314240</v>
      </c>
    </row>
    <row r="439" spans="1:11" ht="24" x14ac:dyDescent="0.25">
      <c r="A439" s="20" t="s">
        <v>1623</v>
      </c>
      <c r="B439" s="21" t="s">
        <v>649</v>
      </c>
      <c r="C439" s="20" t="s">
        <v>466</v>
      </c>
      <c r="D439" s="21" t="s">
        <v>650</v>
      </c>
      <c r="E439" s="21" t="s">
        <v>48</v>
      </c>
      <c r="F439" s="21" t="s">
        <v>44</v>
      </c>
      <c r="G439" s="21" t="s">
        <v>19</v>
      </c>
      <c r="H439" s="22">
        <v>43958</v>
      </c>
      <c r="I439" s="22">
        <v>43980</v>
      </c>
      <c r="J439" s="23">
        <v>1200000</v>
      </c>
      <c r="K439" s="23">
        <v>1314240</v>
      </c>
    </row>
    <row r="440" spans="1:11" ht="24" x14ac:dyDescent="0.25">
      <c r="A440" s="20" t="s">
        <v>1624</v>
      </c>
      <c r="B440" s="21" t="s">
        <v>649</v>
      </c>
      <c r="C440" s="20" t="s">
        <v>466</v>
      </c>
      <c r="D440" s="21" t="s">
        <v>650</v>
      </c>
      <c r="E440" s="21" t="s">
        <v>48</v>
      </c>
      <c r="F440" s="21" t="s">
        <v>44</v>
      </c>
      <c r="G440" s="21" t="s">
        <v>19</v>
      </c>
      <c r="H440" s="22">
        <v>43927</v>
      </c>
      <c r="I440" s="22">
        <v>43951</v>
      </c>
      <c r="J440" s="23">
        <v>1200000</v>
      </c>
      <c r="K440" s="23">
        <v>1314240</v>
      </c>
    </row>
    <row r="441" spans="1:11" ht="24" x14ac:dyDescent="0.25">
      <c r="A441" s="20" t="s">
        <v>1625</v>
      </c>
      <c r="B441" s="21" t="s">
        <v>1626</v>
      </c>
      <c r="C441" s="20" t="s">
        <v>166</v>
      </c>
      <c r="D441" s="21" t="s">
        <v>1627</v>
      </c>
      <c r="E441" s="21" t="s">
        <v>1429</v>
      </c>
      <c r="F441" s="21" t="s">
        <v>44</v>
      </c>
      <c r="G441" s="21" t="s">
        <v>19</v>
      </c>
      <c r="H441" s="22">
        <v>43982</v>
      </c>
      <c r="I441" s="22">
        <v>43982</v>
      </c>
      <c r="J441" s="23">
        <v>109004</v>
      </c>
      <c r="K441" s="23">
        <v>119381</v>
      </c>
    </row>
    <row r="442" spans="1:11" ht="24" x14ac:dyDescent="0.25">
      <c r="A442" s="20" t="s">
        <v>1628</v>
      </c>
      <c r="B442" s="21" t="s">
        <v>1626</v>
      </c>
      <c r="C442" s="20" t="s">
        <v>166</v>
      </c>
      <c r="D442" s="21" t="s">
        <v>1629</v>
      </c>
      <c r="E442" s="21" t="s">
        <v>1429</v>
      </c>
      <c r="F442" s="21" t="s">
        <v>44</v>
      </c>
      <c r="G442" s="21" t="s">
        <v>19</v>
      </c>
      <c r="H442" s="22">
        <v>43980</v>
      </c>
      <c r="I442" s="22">
        <v>43982</v>
      </c>
      <c r="J442" s="23">
        <v>517769</v>
      </c>
      <c r="K442" s="23">
        <v>567061</v>
      </c>
    </row>
    <row r="443" spans="1:11" ht="24" x14ac:dyDescent="0.25">
      <c r="A443" s="20" t="s">
        <v>1630</v>
      </c>
      <c r="B443" s="21" t="s">
        <v>1626</v>
      </c>
      <c r="C443" s="20" t="s">
        <v>166</v>
      </c>
      <c r="D443" s="21" t="s">
        <v>418</v>
      </c>
      <c r="E443" s="21" t="s">
        <v>1429</v>
      </c>
      <c r="F443" s="21" t="s">
        <v>44</v>
      </c>
      <c r="G443" s="21" t="s">
        <v>19</v>
      </c>
      <c r="H443" s="22">
        <v>43979</v>
      </c>
      <c r="I443" s="22">
        <v>43982</v>
      </c>
      <c r="J443" s="23">
        <v>613148</v>
      </c>
      <c r="K443" s="23">
        <v>671520</v>
      </c>
    </row>
    <row r="444" spans="1:11" ht="24" x14ac:dyDescent="0.25">
      <c r="A444" s="20" t="s">
        <v>1631</v>
      </c>
      <c r="B444" s="21" t="s">
        <v>1626</v>
      </c>
      <c r="C444" s="20" t="s">
        <v>166</v>
      </c>
      <c r="D444" s="21" t="s">
        <v>418</v>
      </c>
      <c r="E444" s="21" t="s">
        <v>1429</v>
      </c>
      <c r="F444" s="21" t="s">
        <v>44</v>
      </c>
      <c r="G444" s="21" t="s">
        <v>19</v>
      </c>
      <c r="H444" s="22">
        <v>43979</v>
      </c>
      <c r="I444" s="22">
        <v>43982</v>
      </c>
      <c r="J444" s="23">
        <v>408765</v>
      </c>
      <c r="K444" s="23">
        <v>447679</v>
      </c>
    </row>
    <row r="445" spans="1:11" ht="24" x14ac:dyDescent="0.25">
      <c r="A445" s="20" t="s">
        <v>1632</v>
      </c>
      <c r="B445" s="21" t="s">
        <v>1626</v>
      </c>
      <c r="C445" s="20" t="s">
        <v>166</v>
      </c>
      <c r="D445" s="21" t="s">
        <v>367</v>
      </c>
      <c r="E445" s="21" t="s">
        <v>1633</v>
      </c>
      <c r="F445" s="21" t="s">
        <v>44</v>
      </c>
      <c r="G445" s="21" t="s">
        <v>19</v>
      </c>
      <c r="H445" s="22">
        <v>43972</v>
      </c>
      <c r="I445" s="22">
        <v>43974</v>
      </c>
      <c r="J445" s="23">
        <v>95379</v>
      </c>
      <c r="K445" s="23">
        <v>104459</v>
      </c>
    </row>
    <row r="446" spans="1:11" ht="24" x14ac:dyDescent="0.25">
      <c r="A446" s="20" t="s">
        <v>1634</v>
      </c>
      <c r="B446" s="21" t="s">
        <v>1626</v>
      </c>
      <c r="C446" s="20" t="s">
        <v>166</v>
      </c>
      <c r="D446" s="21" t="s">
        <v>1629</v>
      </c>
      <c r="E446" s="21" t="s">
        <v>101</v>
      </c>
      <c r="F446" s="21" t="s">
        <v>44</v>
      </c>
      <c r="G446" s="21" t="s">
        <v>19</v>
      </c>
      <c r="H446" s="22">
        <v>43970</v>
      </c>
      <c r="I446" s="22">
        <v>43977</v>
      </c>
      <c r="J446" s="23">
        <v>2949648</v>
      </c>
      <c r="K446" s="23">
        <v>3230454</v>
      </c>
    </row>
    <row r="447" spans="1:11" ht="24" x14ac:dyDescent="0.25">
      <c r="A447" s="20" t="s">
        <v>1635</v>
      </c>
      <c r="B447" s="21" t="s">
        <v>1626</v>
      </c>
      <c r="C447" s="20" t="s">
        <v>166</v>
      </c>
      <c r="D447" s="21" t="s">
        <v>371</v>
      </c>
      <c r="E447" s="21" t="s">
        <v>1633</v>
      </c>
      <c r="F447" s="21" t="s">
        <v>44</v>
      </c>
      <c r="G447" s="21" t="s">
        <v>19</v>
      </c>
      <c r="H447" s="22">
        <v>43967</v>
      </c>
      <c r="I447" s="22">
        <v>43975</v>
      </c>
      <c r="J447" s="23">
        <v>381514</v>
      </c>
      <c r="K447" s="23">
        <v>417834</v>
      </c>
    </row>
    <row r="448" spans="1:11" ht="24" x14ac:dyDescent="0.25">
      <c r="A448" s="20" t="s">
        <v>1636</v>
      </c>
      <c r="B448" s="21" t="s">
        <v>1626</v>
      </c>
      <c r="C448" s="20" t="s">
        <v>166</v>
      </c>
      <c r="D448" s="21" t="s">
        <v>1629</v>
      </c>
      <c r="E448" s="21" t="s">
        <v>1637</v>
      </c>
      <c r="F448" s="21" t="s">
        <v>44</v>
      </c>
      <c r="G448" s="21" t="s">
        <v>19</v>
      </c>
      <c r="H448" s="22">
        <v>43961</v>
      </c>
      <c r="I448" s="22">
        <v>43964</v>
      </c>
      <c r="J448" s="23">
        <v>956545</v>
      </c>
      <c r="K448" s="23">
        <v>1047608</v>
      </c>
    </row>
    <row r="449" spans="1:11" ht="24" x14ac:dyDescent="0.25">
      <c r="A449" s="20" t="s">
        <v>1638</v>
      </c>
      <c r="B449" s="21" t="s">
        <v>1626</v>
      </c>
      <c r="C449" s="20" t="s">
        <v>166</v>
      </c>
      <c r="D449" s="21" t="s">
        <v>1629</v>
      </c>
      <c r="E449" s="21" t="s">
        <v>101</v>
      </c>
      <c r="F449" s="21" t="s">
        <v>44</v>
      </c>
      <c r="G449" s="21" t="s">
        <v>19</v>
      </c>
      <c r="H449" s="22">
        <v>43958</v>
      </c>
      <c r="I449" s="22">
        <v>43961</v>
      </c>
      <c r="J449" s="23">
        <v>2943108</v>
      </c>
      <c r="K449" s="23">
        <v>3223292</v>
      </c>
    </row>
    <row r="450" spans="1:11" ht="24" x14ac:dyDescent="0.25">
      <c r="A450" s="20" t="s">
        <v>1639</v>
      </c>
      <c r="B450" s="21" t="s">
        <v>1626</v>
      </c>
      <c r="C450" s="20" t="s">
        <v>166</v>
      </c>
      <c r="D450" s="21" t="s">
        <v>1629</v>
      </c>
      <c r="E450" s="21" t="s">
        <v>1640</v>
      </c>
      <c r="F450" s="21" t="s">
        <v>44</v>
      </c>
      <c r="G450" s="21" t="s">
        <v>19</v>
      </c>
      <c r="H450" s="22">
        <v>43950</v>
      </c>
      <c r="I450" s="22">
        <v>43951</v>
      </c>
      <c r="J450" s="23">
        <v>277552</v>
      </c>
      <c r="K450" s="23">
        <v>303975</v>
      </c>
    </row>
    <row r="451" spans="1:11" ht="24" x14ac:dyDescent="0.25">
      <c r="A451" s="20" t="s">
        <v>1641</v>
      </c>
      <c r="B451" s="21" t="s">
        <v>1626</v>
      </c>
      <c r="C451" s="20" t="s">
        <v>166</v>
      </c>
      <c r="D451" s="21" t="s">
        <v>1629</v>
      </c>
      <c r="E451" s="21" t="s">
        <v>1642</v>
      </c>
      <c r="F451" s="21" t="s">
        <v>44</v>
      </c>
      <c r="G451" s="21" t="s">
        <v>19</v>
      </c>
      <c r="H451" s="22">
        <v>43951</v>
      </c>
      <c r="I451" s="22">
        <v>43954</v>
      </c>
      <c r="J451" s="23">
        <v>342682</v>
      </c>
      <c r="K451" s="23">
        <v>375305</v>
      </c>
    </row>
    <row r="452" spans="1:11" ht="24" x14ac:dyDescent="0.25">
      <c r="A452" s="20" t="s">
        <v>1643</v>
      </c>
      <c r="B452" s="21" t="s">
        <v>1626</v>
      </c>
      <c r="C452" s="20" t="s">
        <v>166</v>
      </c>
      <c r="D452" s="21" t="s">
        <v>418</v>
      </c>
      <c r="E452" s="21" t="s">
        <v>1644</v>
      </c>
      <c r="F452" s="21" t="s">
        <v>44</v>
      </c>
      <c r="G452" s="21" t="s">
        <v>19</v>
      </c>
      <c r="H452" s="22">
        <v>43950</v>
      </c>
      <c r="I452" s="22">
        <v>43951</v>
      </c>
      <c r="J452" s="23">
        <v>272510</v>
      </c>
      <c r="K452" s="23">
        <v>298453</v>
      </c>
    </row>
    <row r="453" spans="1:11" ht="24" x14ac:dyDescent="0.25">
      <c r="A453" s="20" t="s">
        <v>1645</v>
      </c>
      <c r="B453" s="21" t="s">
        <v>1626</v>
      </c>
      <c r="C453" s="20" t="s">
        <v>166</v>
      </c>
      <c r="D453" s="21" t="s">
        <v>1629</v>
      </c>
      <c r="E453" s="21" t="s">
        <v>1124</v>
      </c>
      <c r="F453" s="21" t="s">
        <v>44</v>
      </c>
      <c r="G453" s="21" t="s">
        <v>19</v>
      </c>
      <c r="H453" s="22">
        <v>43952</v>
      </c>
      <c r="I453" s="22">
        <v>43980</v>
      </c>
      <c r="J453" s="23">
        <v>2329212</v>
      </c>
      <c r="K453" s="23">
        <v>2550953</v>
      </c>
    </row>
    <row r="454" spans="1:11" ht="24" x14ac:dyDescent="0.25">
      <c r="A454" s="20" t="s">
        <v>1646</v>
      </c>
      <c r="B454" s="21" t="s">
        <v>1626</v>
      </c>
      <c r="C454" s="20" t="s">
        <v>166</v>
      </c>
      <c r="D454" s="21" t="s">
        <v>1629</v>
      </c>
      <c r="E454" s="21" t="s">
        <v>1124</v>
      </c>
      <c r="F454" s="21" t="s">
        <v>44</v>
      </c>
      <c r="G454" s="21" t="s">
        <v>19</v>
      </c>
      <c r="H454" s="22">
        <v>43946</v>
      </c>
      <c r="I454" s="22">
        <v>43951</v>
      </c>
      <c r="J454" s="23">
        <v>1362550</v>
      </c>
      <c r="K454" s="23">
        <v>1492265</v>
      </c>
    </row>
    <row r="455" spans="1:11" ht="24" x14ac:dyDescent="0.25">
      <c r="A455" s="20" t="s">
        <v>1647</v>
      </c>
      <c r="B455" s="21" t="s">
        <v>1626</v>
      </c>
      <c r="C455" s="20" t="s">
        <v>166</v>
      </c>
      <c r="D455" s="21" t="s">
        <v>1629</v>
      </c>
      <c r="E455" s="21" t="s">
        <v>1203</v>
      </c>
      <c r="F455" s="21" t="s">
        <v>44</v>
      </c>
      <c r="G455" s="21" t="s">
        <v>19</v>
      </c>
      <c r="H455" s="22">
        <v>43946</v>
      </c>
      <c r="I455" s="22">
        <v>43947</v>
      </c>
      <c r="J455" s="23">
        <v>504144</v>
      </c>
      <c r="K455" s="23">
        <v>552139</v>
      </c>
    </row>
    <row r="456" spans="1:11" ht="24" x14ac:dyDescent="0.25">
      <c r="A456" s="20" t="s">
        <v>1648</v>
      </c>
      <c r="B456" s="21" t="s">
        <v>1626</v>
      </c>
      <c r="C456" s="20" t="s">
        <v>166</v>
      </c>
      <c r="D456" s="21" t="s">
        <v>1629</v>
      </c>
      <c r="E456" s="21" t="s">
        <v>101</v>
      </c>
      <c r="F456" s="21" t="s">
        <v>44</v>
      </c>
      <c r="G456" s="21" t="s">
        <v>19</v>
      </c>
      <c r="H456" s="22">
        <v>43928</v>
      </c>
      <c r="I456" s="22">
        <v>43934</v>
      </c>
      <c r="J456" s="23">
        <v>899283</v>
      </c>
      <c r="K456" s="23">
        <v>984895</v>
      </c>
    </row>
    <row r="457" spans="1:11" ht="24" x14ac:dyDescent="0.25">
      <c r="A457" s="20" t="s">
        <v>1649</v>
      </c>
      <c r="B457" s="21" t="s">
        <v>1626</v>
      </c>
      <c r="C457" s="20" t="s">
        <v>166</v>
      </c>
      <c r="D457" s="21" t="s">
        <v>1629</v>
      </c>
      <c r="E457" s="21" t="s">
        <v>1650</v>
      </c>
      <c r="F457" s="21" t="s">
        <v>44</v>
      </c>
      <c r="G457" s="21" t="s">
        <v>19</v>
      </c>
      <c r="H457" s="22">
        <v>43923</v>
      </c>
      <c r="I457" s="22">
        <v>43926</v>
      </c>
      <c r="J457" s="23">
        <v>231634</v>
      </c>
      <c r="K457" s="23">
        <v>253686</v>
      </c>
    </row>
    <row r="458" spans="1:11" ht="24" x14ac:dyDescent="0.25">
      <c r="A458" s="20" t="s">
        <v>1651</v>
      </c>
      <c r="B458" s="21" t="s">
        <v>1626</v>
      </c>
      <c r="C458" s="20" t="s">
        <v>166</v>
      </c>
      <c r="D458" s="21" t="s">
        <v>1629</v>
      </c>
      <c r="E458" s="21" t="s">
        <v>1652</v>
      </c>
      <c r="F458" s="21" t="s">
        <v>44</v>
      </c>
      <c r="G458" s="21" t="s">
        <v>19</v>
      </c>
      <c r="H458" s="22">
        <v>43922</v>
      </c>
      <c r="I458" s="22">
        <v>43930</v>
      </c>
      <c r="J458" s="23">
        <v>1362550</v>
      </c>
      <c r="K458" s="23">
        <v>1492265</v>
      </c>
    </row>
    <row r="459" spans="1:11" ht="24" x14ac:dyDescent="0.25">
      <c r="A459" s="20" t="s">
        <v>1653</v>
      </c>
      <c r="B459" s="21" t="s">
        <v>1626</v>
      </c>
      <c r="C459" s="20" t="s">
        <v>166</v>
      </c>
      <c r="D459" s="21" t="s">
        <v>1629</v>
      </c>
      <c r="E459" s="21" t="s">
        <v>1047</v>
      </c>
      <c r="F459" s="21" t="s">
        <v>44</v>
      </c>
      <c r="G459" s="21" t="s">
        <v>19</v>
      </c>
      <c r="H459" s="22">
        <v>43910</v>
      </c>
      <c r="I459" s="22">
        <v>43917</v>
      </c>
      <c r="J459" s="23">
        <v>5651399</v>
      </c>
      <c r="K459" s="23">
        <v>6189412</v>
      </c>
    </row>
    <row r="460" spans="1:11" ht="24" x14ac:dyDescent="0.25">
      <c r="A460" s="20" t="s">
        <v>1654</v>
      </c>
      <c r="B460" s="21" t="s">
        <v>1626</v>
      </c>
      <c r="C460" s="20" t="s">
        <v>166</v>
      </c>
      <c r="D460" s="21" t="s">
        <v>1655</v>
      </c>
      <c r="E460" s="21" t="s">
        <v>1656</v>
      </c>
      <c r="F460" s="21" t="s">
        <v>44</v>
      </c>
      <c r="G460" s="21" t="s">
        <v>19</v>
      </c>
      <c r="H460" s="22">
        <v>43913</v>
      </c>
      <c r="I460" s="22">
        <v>43918</v>
      </c>
      <c r="J460" s="23">
        <v>817530</v>
      </c>
      <c r="K460" s="23">
        <v>895359</v>
      </c>
    </row>
    <row r="461" spans="1:11" ht="24" x14ac:dyDescent="0.25">
      <c r="A461" s="20" t="s">
        <v>1657</v>
      </c>
      <c r="B461" s="21" t="s">
        <v>1626</v>
      </c>
      <c r="C461" s="20" t="s">
        <v>166</v>
      </c>
      <c r="D461" s="21" t="s">
        <v>1658</v>
      </c>
      <c r="E461" s="21" t="s">
        <v>1659</v>
      </c>
      <c r="F461" s="21" t="s">
        <v>44</v>
      </c>
      <c r="G461" s="21" t="s">
        <v>19</v>
      </c>
      <c r="H461" s="22">
        <v>43920</v>
      </c>
      <c r="I461" s="22">
        <v>43921</v>
      </c>
      <c r="J461" s="23">
        <v>2591325</v>
      </c>
      <c r="K461" s="23">
        <v>2838019</v>
      </c>
    </row>
    <row r="462" spans="1:11" ht="24" x14ac:dyDescent="0.25">
      <c r="A462" s="20" t="s">
        <v>1660</v>
      </c>
      <c r="B462" s="21" t="s">
        <v>1626</v>
      </c>
      <c r="C462" s="20" t="s">
        <v>166</v>
      </c>
      <c r="D462" s="21" t="s">
        <v>1658</v>
      </c>
      <c r="E462" s="21" t="s">
        <v>1659</v>
      </c>
      <c r="F462" s="21" t="s">
        <v>44</v>
      </c>
      <c r="G462" s="21" t="s">
        <v>19</v>
      </c>
      <c r="H462" s="22">
        <v>43920</v>
      </c>
      <c r="I462" s="22">
        <v>43921</v>
      </c>
      <c r="J462" s="23">
        <v>815050</v>
      </c>
      <c r="K462" s="23">
        <v>892643</v>
      </c>
    </row>
    <row r="463" spans="1:11" ht="24" x14ac:dyDescent="0.25">
      <c r="A463" s="20" t="s">
        <v>1661</v>
      </c>
      <c r="B463" s="21" t="s">
        <v>1626</v>
      </c>
      <c r="C463" s="20" t="s">
        <v>166</v>
      </c>
      <c r="D463" s="21" t="s">
        <v>1629</v>
      </c>
      <c r="E463" s="21" t="s">
        <v>1047</v>
      </c>
      <c r="F463" s="21" t="s">
        <v>44</v>
      </c>
      <c r="G463" s="21" t="s">
        <v>19</v>
      </c>
      <c r="H463" s="22">
        <v>43909</v>
      </c>
      <c r="I463" s="22">
        <v>43913</v>
      </c>
      <c r="J463" s="23">
        <v>1294423</v>
      </c>
      <c r="K463" s="23">
        <v>1417652</v>
      </c>
    </row>
    <row r="464" spans="1:11" ht="24" x14ac:dyDescent="0.25">
      <c r="A464" s="20" t="s">
        <v>1662</v>
      </c>
      <c r="B464" s="21" t="s">
        <v>1626</v>
      </c>
      <c r="C464" s="20" t="s">
        <v>166</v>
      </c>
      <c r="D464" s="21" t="s">
        <v>1629</v>
      </c>
      <c r="E464" s="21" t="s">
        <v>1663</v>
      </c>
      <c r="F464" s="21" t="s">
        <v>44</v>
      </c>
      <c r="G464" s="21" t="s">
        <v>19</v>
      </c>
      <c r="H464" s="22">
        <v>43907</v>
      </c>
      <c r="I464" s="22">
        <v>43912</v>
      </c>
      <c r="J464" s="23">
        <v>4087650</v>
      </c>
      <c r="K464" s="23">
        <v>4476794</v>
      </c>
    </row>
    <row r="465" spans="1:11" ht="24" x14ac:dyDescent="0.25">
      <c r="A465" s="20" t="s">
        <v>1664</v>
      </c>
      <c r="B465" s="21" t="s">
        <v>1626</v>
      </c>
      <c r="C465" s="20" t="s">
        <v>166</v>
      </c>
      <c r="D465" s="21" t="s">
        <v>1629</v>
      </c>
      <c r="E465" s="21" t="s">
        <v>1047</v>
      </c>
      <c r="F465" s="21" t="s">
        <v>44</v>
      </c>
      <c r="G465" s="21" t="s">
        <v>19</v>
      </c>
      <c r="H465" s="22">
        <v>43902</v>
      </c>
      <c r="I465" s="22">
        <v>43916</v>
      </c>
      <c r="J465" s="23">
        <v>1362550</v>
      </c>
      <c r="K465" s="23">
        <v>1492265</v>
      </c>
    </row>
    <row r="466" spans="1:11" ht="24" x14ac:dyDescent="0.25">
      <c r="A466" s="20" t="s">
        <v>1665</v>
      </c>
      <c r="B466" s="21" t="s">
        <v>1626</v>
      </c>
      <c r="C466" s="20" t="s">
        <v>166</v>
      </c>
      <c r="D466" s="21" t="s">
        <v>1629</v>
      </c>
      <c r="E466" s="21" t="s">
        <v>1047</v>
      </c>
      <c r="F466" s="21" t="s">
        <v>44</v>
      </c>
      <c r="G466" s="21" t="s">
        <v>19</v>
      </c>
      <c r="H466" s="22">
        <v>43902</v>
      </c>
      <c r="I466" s="22">
        <v>43906</v>
      </c>
      <c r="J466" s="23">
        <v>1362550</v>
      </c>
      <c r="K466" s="23">
        <v>1492265</v>
      </c>
    </row>
    <row r="467" spans="1:11" ht="24" x14ac:dyDescent="0.25">
      <c r="A467" s="20" t="s">
        <v>1666</v>
      </c>
      <c r="B467" s="21" t="s">
        <v>1626</v>
      </c>
      <c r="C467" s="20" t="s">
        <v>166</v>
      </c>
      <c r="D467" s="21" t="s">
        <v>1629</v>
      </c>
      <c r="E467" s="21" t="s">
        <v>1667</v>
      </c>
      <c r="F467" s="21" t="s">
        <v>44</v>
      </c>
      <c r="G467" s="21" t="s">
        <v>19</v>
      </c>
      <c r="H467" s="22">
        <v>43902</v>
      </c>
      <c r="I467" s="22">
        <v>43903</v>
      </c>
      <c r="J467" s="23">
        <v>681275</v>
      </c>
      <c r="K467" s="23">
        <v>746132</v>
      </c>
    </row>
    <row r="468" spans="1:11" ht="24" x14ac:dyDescent="0.25">
      <c r="A468" s="20" t="s">
        <v>1668</v>
      </c>
      <c r="B468" s="21" t="s">
        <v>1626</v>
      </c>
      <c r="C468" s="20" t="s">
        <v>166</v>
      </c>
      <c r="D468" s="21" t="s">
        <v>1629</v>
      </c>
      <c r="E468" s="21" t="s">
        <v>1669</v>
      </c>
      <c r="F468" s="21" t="s">
        <v>44</v>
      </c>
      <c r="G468" s="21" t="s">
        <v>19</v>
      </c>
      <c r="H468" s="22">
        <v>43888</v>
      </c>
      <c r="I468" s="22">
        <v>43891</v>
      </c>
      <c r="J468" s="23">
        <v>1362550</v>
      </c>
      <c r="K468" s="23">
        <v>1492265</v>
      </c>
    </row>
    <row r="469" spans="1:11" ht="24" x14ac:dyDescent="0.25">
      <c r="A469" s="20" t="s">
        <v>1670</v>
      </c>
      <c r="B469" s="21" t="s">
        <v>1626</v>
      </c>
      <c r="C469" s="20" t="s">
        <v>166</v>
      </c>
      <c r="D469" s="21" t="s">
        <v>1629</v>
      </c>
      <c r="E469" s="21" t="s">
        <v>1671</v>
      </c>
      <c r="F469" s="21" t="s">
        <v>44</v>
      </c>
      <c r="G469" s="21" t="s">
        <v>19</v>
      </c>
      <c r="H469" s="22">
        <v>43882</v>
      </c>
      <c r="I469" s="22">
        <v>43884</v>
      </c>
      <c r="J469" s="23">
        <v>1362550</v>
      </c>
      <c r="K469" s="23">
        <v>1492265</v>
      </c>
    </row>
    <row r="470" spans="1:11" ht="24" x14ac:dyDescent="0.25">
      <c r="A470" s="20" t="s">
        <v>1672</v>
      </c>
      <c r="B470" s="21" t="s">
        <v>1626</v>
      </c>
      <c r="C470" s="20" t="s">
        <v>166</v>
      </c>
      <c r="D470" s="21" t="s">
        <v>1629</v>
      </c>
      <c r="E470" s="21" t="s">
        <v>1673</v>
      </c>
      <c r="F470" s="21" t="s">
        <v>44</v>
      </c>
      <c r="G470" s="21" t="s">
        <v>19</v>
      </c>
      <c r="H470" s="22">
        <v>43872</v>
      </c>
      <c r="I470" s="22">
        <v>43876</v>
      </c>
      <c r="J470" s="23">
        <v>1362550</v>
      </c>
      <c r="K470" s="23">
        <v>1492265</v>
      </c>
    </row>
    <row r="471" spans="1:11" ht="24" x14ac:dyDescent="0.25">
      <c r="A471" s="20" t="s">
        <v>1674</v>
      </c>
      <c r="B471" s="21" t="s">
        <v>1626</v>
      </c>
      <c r="C471" s="20" t="s">
        <v>166</v>
      </c>
      <c r="D471" s="21" t="s">
        <v>1629</v>
      </c>
      <c r="E471" s="21" t="s">
        <v>1675</v>
      </c>
      <c r="F471" s="21" t="s">
        <v>44</v>
      </c>
      <c r="G471" s="21" t="s">
        <v>19</v>
      </c>
      <c r="H471" s="22">
        <v>43873</v>
      </c>
      <c r="I471" s="22">
        <v>43877</v>
      </c>
      <c r="J471" s="23">
        <v>681275</v>
      </c>
      <c r="K471" s="23">
        <v>746132</v>
      </c>
    </row>
    <row r="472" spans="1:11" ht="24" x14ac:dyDescent="0.25">
      <c r="A472" s="20" t="s">
        <v>1676</v>
      </c>
      <c r="B472" s="21" t="s">
        <v>1626</v>
      </c>
      <c r="C472" s="20" t="s">
        <v>166</v>
      </c>
      <c r="D472" s="21" t="s">
        <v>1629</v>
      </c>
      <c r="E472" s="21" t="s">
        <v>1131</v>
      </c>
      <c r="F472" s="21" t="s">
        <v>44</v>
      </c>
      <c r="G472" s="21" t="s">
        <v>23</v>
      </c>
      <c r="H472" s="22">
        <v>43868</v>
      </c>
      <c r="I472" s="22">
        <v>43897</v>
      </c>
      <c r="J472" s="23">
        <v>10900400</v>
      </c>
      <c r="K472" s="23">
        <v>11938118</v>
      </c>
    </row>
    <row r="473" spans="1:11" ht="24" x14ac:dyDescent="0.25">
      <c r="A473" s="20" t="s">
        <v>1677</v>
      </c>
      <c r="B473" s="21" t="s">
        <v>1678</v>
      </c>
      <c r="C473" s="20" t="s">
        <v>1679</v>
      </c>
      <c r="D473" s="21" t="s">
        <v>1680</v>
      </c>
      <c r="E473" s="21" t="s">
        <v>1047</v>
      </c>
      <c r="F473" s="21" t="s">
        <v>44</v>
      </c>
      <c r="G473" s="21" t="s">
        <v>19</v>
      </c>
      <c r="H473" s="22">
        <v>43916</v>
      </c>
      <c r="I473" s="22">
        <v>43920</v>
      </c>
      <c r="J473" s="23">
        <v>15683695</v>
      </c>
      <c r="K473" s="23">
        <v>17176783</v>
      </c>
    </row>
    <row r="474" spans="1:11" ht="24" x14ac:dyDescent="0.25">
      <c r="A474" s="20" t="s">
        <v>1681</v>
      </c>
      <c r="B474" s="21" t="s">
        <v>1682</v>
      </c>
      <c r="C474" s="20" t="s">
        <v>466</v>
      </c>
      <c r="D474" s="21" t="s">
        <v>1683</v>
      </c>
      <c r="E474" s="21" t="s">
        <v>48</v>
      </c>
      <c r="F474" s="21" t="s">
        <v>44</v>
      </c>
      <c r="G474" s="21" t="s">
        <v>19</v>
      </c>
      <c r="H474" s="22">
        <v>44073</v>
      </c>
      <c r="I474" s="22">
        <v>44101</v>
      </c>
      <c r="J474" s="23">
        <v>590000</v>
      </c>
      <c r="K474" s="23">
        <v>646168</v>
      </c>
    </row>
    <row r="475" spans="1:11" ht="24" x14ac:dyDescent="0.25">
      <c r="A475" s="20" t="s">
        <v>1684</v>
      </c>
      <c r="B475" s="21" t="s">
        <v>1682</v>
      </c>
      <c r="C475" s="20" t="s">
        <v>466</v>
      </c>
      <c r="D475" s="21" t="s">
        <v>1683</v>
      </c>
      <c r="E475" s="21" t="s">
        <v>48</v>
      </c>
      <c r="F475" s="21" t="s">
        <v>44</v>
      </c>
      <c r="G475" s="21" t="s">
        <v>19</v>
      </c>
      <c r="H475" s="22">
        <v>44031</v>
      </c>
      <c r="I475" s="22">
        <v>44059</v>
      </c>
      <c r="J475" s="23">
        <v>590000</v>
      </c>
      <c r="K475" s="23">
        <v>646168</v>
      </c>
    </row>
    <row r="476" spans="1:11" ht="24" x14ac:dyDescent="0.25">
      <c r="A476" s="20" t="s">
        <v>1685</v>
      </c>
      <c r="B476" s="21" t="s">
        <v>1682</v>
      </c>
      <c r="C476" s="20" t="s">
        <v>466</v>
      </c>
      <c r="D476" s="21" t="s">
        <v>1683</v>
      </c>
      <c r="E476" s="21" t="s">
        <v>48</v>
      </c>
      <c r="F476" s="21" t="s">
        <v>44</v>
      </c>
      <c r="G476" s="21" t="s">
        <v>19</v>
      </c>
      <c r="H476" s="22">
        <v>44003</v>
      </c>
      <c r="I476" s="22">
        <v>44024</v>
      </c>
      <c r="J476" s="23">
        <v>590000</v>
      </c>
      <c r="K476" s="23">
        <v>646168</v>
      </c>
    </row>
    <row r="477" spans="1:11" ht="24" x14ac:dyDescent="0.25">
      <c r="A477" s="20" t="s">
        <v>1686</v>
      </c>
      <c r="B477" s="21" t="s">
        <v>653</v>
      </c>
      <c r="C477" s="20" t="s">
        <v>466</v>
      </c>
      <c r="D477" s="21" t="s">
        <v>654</v>
      </c>
      <c r="E477" s="21" t="s">
        <v>48</v>
      </c>
      <c r="F477" s="21" t="s">
        <v>44</v>
      </c>
      <c r="G477" s="21" t="s">
        <v>19</v>
      </c>
      <c r="H477" s="22">
        <v>44000</v>
      </c>
      <c r="I477" s="22">
        <v>44013</v>
      </c>
      <c r="J477" s="23">
        <v>480000</v>
      </c>
      <c r="K477" s="23">
        <v>525696</v>
      </c>
    </row>
    <row r="478" spans="1:11" ht="24" x14ac:dyDescent="0.25">
      <c r="A478" s="20" t="s">
        <v>1687</v>
      </c>
      <c r="B478" s="21" t="s">
        <v>653</v>
      </c>
      <c r="C478" s="20" t="s">
        <v>466</v>
      </c>
      <c r="D478" s="21" t="s">
        <v>654</v>
      </c>
      <c r="E478" s="21" t="s">
        <v>48</v>
      </c>
      <c r="F478" s="21" t="s">
        <v>44</v>
      </c>
      <c r="G478" s="21" t="s">
        <v>19</v>
      </c>
      <c r="H478" s="22">
        <v>43983</v>
      </c>
      <c r="I478" s="22">
        <v>43999</v>
      </c>
      <c r="J478" s="23">
        <v>720000</v>
      </c>
      <c r="K478" s="23">
        <v>788544</v>
      </c>
    </row>
    <row r="479" spans="1:11" ht="24" x14ac:dyDescent="0.25">
      <c r="A479" s="20" t="s">
        <v>1688</v>
      </c>
      <c r="B479" s="21" t="s">
        <v>653</v>
      </c>
      <c r="C479" s="20" t="s">
        <v>466</v>
      </c>
      <c r="D479" s="21" t="s">
        <v>654</v>
      </c>
      <c r="E479" s="21" t="s">
        <v>48</v>
      </c>
      <c r="F479" s="21" t="s">
        <v>44</v>
      </c>
      <c r="G479" s="21" t="s">
        <v>19</v>
      </c>
      <c r="H479" s="22">
        <v>43958</v>
      </c>
      <c r="I479" s="22">
        <v>43980</v>
      </c>
      <c r="J479" s="23">
        <v>1200000</v>
      </c>
      <c r="K479" s="23">
        <v>1314240</v>
      </c>
    </row>
    <row r="480" spans="1:11" ht="24" x14ac:dyDescent="0.25">
      <c r="A480" s="20" t="s">
        <v>1689</v>
      </c>
      <c r="B480" s="21" t="s">
        <v>910</v>
      </c>
      <c r="C480" s="20" t="s">
        <v>882</v>
      </c>
      <c r="D480" s="21" t="s">
        <v>911</v>
      </c>
      <c r="E480" s="21" t="s">
        <v>48</v>
      </c>
      <c r="F480" s="21" t="s">
        <v>44</v>
      </c>
      <c r="G480" s="21" t="s">
        <v>19</v>
      </c>
      <c r="H480" s="22">
        <v>44068</v>
      </c>
      <c r="I480" s="22">
        <v>44099</v>
      </c>
      <c r="J480" s="23">
        <v>1200000</v>
      </c>
      <c r="K480" s="23">
        <v>1314240</v>
      </c>
    </row>
    <row r="481" spans="1:11" ht="24" x14ac:dyDescent="0.25">
      <c r="A481" s="20" t="s">
        <v>1690</v>
      </c>
      <c r="B481" s="21" t="s">
        <v>910</v>
      </c>
      <c r="C481" s="20" t="s">
        <v>882</v>
      </c>
      <c r="D481" s="21" t="s">
        <v>911</v>
      </c>
      <c r="E481" s="21" t="s">
        <v>48</v>
      </c>
      <c r="F481" s="21" t="s">
        <v>44</v>
      </c>
      <c r="G481" s="21" t="s">
        <v>19</v>
      </c>
      <c r="H481" s="22">
        <v>44027</v>
      </c>
      <c r="I481" s="22">
        <v>44057</v>
      </c>
      <c r="J481" s="23">
        <v>1200000</v>
      </c>
      <c r="K481" s="23">
        <v>1314240</v>
      </c>
    </row>
    <row r="482" spans="1:11" ht="24" x14ac:dyDescent="0.25">
      <c r="A482" s="20" t="s">
        <v>1691</v>
      </c>
      <c r="B482" s="21" t="s">
        <v>910</v>
      </c>
      <c r="C482" s="20" t="s">
        <v>882</v>
      </c>
      <c r="D482" s="21" t="s">
        <v>911</v>
      </c>
      <c r="E482" s="21" t="s">
        <v>48</v>
      </c>
      <c r="F482" s="21" t="s">
        <v>44</v>
      </c>
      <c r="G482" s="21" t="s">
        <v>19</v>
      </c>
      <c r="H482" s="22">
        <v>43991</v>
      </c>
      <c r="I482" s="22">
        <v>44015</v>
      </c>
      <c r="J482" s="23">
        <v>1200000</v>
      </c>
      <c r="K482" s="23">
        <v>1314240</v>
      </c>
    </row>
    <row r="483" spans="1:11" ht="24" x14ac:dyDescent="0.25">
      <c r="A483" s="20" t="s">
        <v>1692</v>
      </c>
      <c r="B483" s="21" t="s">
        <v>910</v>
      </c>
      <c r="C483" s="20" t="s">
        <v>882</v>
      </c>
      <c r="D483" s="21" t="s">
        <v>911</v>
      </c>
      <c r="E483" s="21" t="s">
        <v>48</v>
      </c>
      <c r="F483" s="21" t="s">
        <v>44</v>
      </c>
      <c r="G483" s="21" t="s">
        <v>19</v>
      </c>
      <c r="H483" s="22">
        <v>43958</v>
      </c>
      <c r="I483" s="22">
        <v>43980</v>
      </c>
      <c r="J483" s="23">
        <v>1200000</v>
      </c>
      <c r="K483" s="23">
        <v>1314240</v>
      </c>
    </row>
    <row r="484" spans="1:11" ht="24" x14ac:dyDescent="0.25">
      <c r="A484" s="20" t="s">
        <v>1693</v>
      </c>
      <c r="B484" s="21" t="s">
        <v>910</v>
      </c>
      <c r="C484" s="20" t="s">
        <v>882</v>
      </c>
      <c r="D484" s="21" t="s">
        <v>911</v>
      </c>
      <c r="E484" s="21" t="s">
        <v>48</v>
      </c>
      <c r="F484" s="21" t="s">
        <v>44</v>
      </c>
      <c r="G484" s="21" t="s">
        <v>19</v>
      </c>
      <c r="H484" s="22">
        <v>43923</v>
      </c>
      <c r="I484" s="22">
        <v>43951</v>
      </c>
      <c r="J484" s="23">
        <v>1200000</v>
      </c>
      <c r="K484" s="23">
        <v>1314240</v>
      </c>
    </row>
    <row r="485" spans="1:11" ht="24" x14ac:dyDescent="0.25">
      <c r="A485" s="20" t="s">
        <v>1694</v>
      </c>
      <c r="B485" s="21" t="s">
        <v>71</v>
      </c>
      <c r="C485" s="20" t="s">
        <v>42</v>
      </c>
      <c r="D485" s="21" t="s">
        <v>1695</v>
      </c>
      <c r="E485" s="21" t="s">
        <v>53</v>
      </c>
      <c r="F485" s="21" t="s">
        <v>44</v>
      </c>
      <c r="G485" s="21" t="s">
        <v>19</v>
      </c>
      <c r="H485" s="22">
        <v>44075</v>
      </c>
      <c r="I485" s="22">
        <v>44104</v>
      </c>
      <c r="J485" s="23">
        <v>26288052</v>
      </c>
      <c r="K485" s="23">
        <v>28790675</v>
      </c>
    </row>
    <row r="486" spans="1:11" ht="24" x14ac:dyDescent="0.25">
      <c r="A486" s="20" t="s">
        <v>1696</v>
      </c>
      <c r="B486" s="21" t="s">
        <v>71</v>
      </c>
      <c r="C486" s="20" t="s">
        <v>42</v>
      </c>
      <c r="D486" s="21" t="s">
        <v>1697</v>
      </c>
      <c r="E486" s="21" t="s">
        <v>53</v>
      </c>
      <c r="F486" s="21" t="s">
        <v>44</v>
      </c>
      <c r="G486" s="21" t="s">
        <v>19</v>
      </c>
      <c r="H486" s="22">
        <v>44044</v>
      </c>
      <c r="I486" s="22">
        <v>44074</v>
      </c>
      <c r="J486" s="23">
        <v>42192323</v>
      </c>
      <c r="K486" s="23">
        <v>46209032</v>
      </c>
    </row>
    <row r="487" spans="1:11" ht="24" x14ac:dyDescent="0.25">
      <c r="A487" s="20" t="s">
        <v>1698</v>
      </c>
      <c r="B487" s="21" t="s">
        <v>71</v>
      </c>
      <c r="C487" s="20" t="s">
        <v>42</v>
      </c>
      <c r="D487" s="21" t="s">
        <v>1699</v>
      </c>
      <c r="E487" s="21" t="s">
        <v>1700</v>
      </c>
      <c r="F487" s="21" t="s">
        <v>44</v>
      </c>
      <c r="G487" s="21" t="s">
        <v>19</v>
      </c>
      <c r="H487" s="22">
        <v>44013</v>
      </c>
      <c r="I487" s="22">
        <v>44042</v>
      </c>
      <c r="J487" s="23">
        <v>39432078</v>
      </c>
      <c r="K487" s="23">
        <v>43186012</v>
      </c>
    </row>
    <row r="488" spans="1:11" ht="24" x14ac:dyDescent="0.25">
      <c r="A488" s="20" t="s">
        <v>1701</v>
      </c>
      <c r="B488" s="21" t="s">
        <v>71</v>
      </c>
      <c r="C488" s="20" t="s">
        <v>42</v>
      </c>
      <c r="D488" s="21" t="s">
        <v>1702</v>
      </c>
      <c r="E488" s="21" t="s">
        <v>53</v>
      </c>
      <c r="F488" s="21" t="s">
        <v>44</v>
      </c>
      <c r="G488" s="21" t="s">
        <v>19</v>
      </c>
      <c r="H488" s="22">
        <v>43983</v>
      </c>
      <c r="I488" s="22">
        <v>44012</v>
      </c>
      <c r="J488" s="23">
        <v>39432078</v>
      </c>
      <c r="K488" s="23">
        <v>43186012</v>
      </c>
    </row>
    <row r="489" spans="1:11" ht="24" x14ac:dyDescent="0.25">
      <c r="A489" s="20" t="s">
        <v>1703</v>
      </c>
      <c r="B489" s="21" t="s">
        <v>71</v>
      </c>
      <c r="C489" s="20" t="s">
        <v>42</v>
      </c>
      <c r="D489" s="21" t="s">
        <v>1704</v>
      </c>
      <c r="E489" s="21" t="s">
        <v>53</v>
      </c>
      <c r="F489" s="21" t="s">
        <v>44</v>
      </c>
      <c r="G489" s="21" t="s">
        <v>19</v>
      </c>
      <c r="H489" s="22">
        <v>43952</v>
      </c>
      <c r="I489" s="22">
        <v>43982</v>
      </c>
      <c r="J489" s="23">
        <v>26288052</v>
      </c>
      <c r="K489" s="23">
        <v>28790675</v>
      </c>
    </row>
    <row r="490" spans="1:11" ht="24" x14ac:dyDescent="0.25">
      <c r="A490" s="20" t="s">
        <v>1705</v>
      </c>
      <c r="B490" s="21" t="s">
        <v>71</v>
      </c>
      <c r="C490" s="20" t="s">
        <v>42</v>
      </c>
      <c r="D490" s="21" t="s">
        <v>1706</v>
      </c>
      <c r="E490" s="21" t="s">
        <v>53</v>
      </c>
      <c r="F490" s="21" t="s">
        <v>44</v>
      </c>
      <c r="G490" s="21" t="s">
        <v>19</v>
      </c>
      <c r="H490" s="22">
        <v>43922</v>
      </c>
      <c r="I490" s="22">
        <v>43951</v>
      </c>
      <c r="J490" s="23">
        <v>26288052</v>
      </c>
      <c r="K490" s="23">
        <v>28790675</v>
      </c>
    </row>
    <row r="491" spans="1:11" ht="24" x14ac:dyDescent="0.25">
      <c r="A491" s="20" t="s">
        <v>1707</v>
      </c>
      <c r="B491" s="21" t="s">
        <v>71</v>
      </c>
      <c r="C491" s="20" t="s">
        <v>42</v>
      </c>
      <c r="D491" s="21" t="s">
        <v>1708</v>
      </c>
      <c r="E491" s="21" t="s">
        <v>53</v>
      </c>
      <c r="F491" s="21" t="s">
        <v>44</v>
      </c>
      <c r="G491" s="21" t="s">
        <v>19</v>
      </c>
      <c r="H491" s="22">
        <v>43891</v>
      </c>
      <c r="I491" s="22">
        <v>43921</v>
      </c>
      <c r="J491" s="23">
        <v>26288052</v>
      </c>
      <c r="K491" s="23">
        <v>28790675</v>
      </c>
    </row>
    <row r="492" spans="1:11" ht="24" x14ac:dyDescent="0.25">
      <c r="A492" s="20" t="s">
        <v>1709</v>
      </c>
      <c r="B492" s="21" t="s">
        <v>71</v>
      </c>
      <c r="C492" s="20" t="s">
        <v>42</v>
      </c>
      <c r="D492" s="21" t="s">
        <v>1710</v>
      </c>
      <c r="E492" s="21" t="s">
        <v>53</v>
      </c>
      <c r="F492" s="21" t="s">
        <v>44</v>
      </c>
      <c r="G492" s="21" t="s">
        <v>19</v>
      </c>
      <c r="H492" s="22">
        <v>43864</v>
      </c>
      <c r="I492" s="22">
        <v>43890</v>
      </c>
      <c r="J492" s="23">
        <v>39432078</v>
      </c>
      <c r="K492" s="23">
        <v>43186012</v>
      </c>
    </row>
    <row r="493" spans="1:11" ht="24" x14ac:dyDescent="0.25">
      <c r="A493" s="20" t="s">
        <v>1711</v>
      </c>
      <c r="B493" s="21" t="s">
        <v>913</v>
      </c>
      <c r="C493" s="20" t="s">
        <v>882</v>
      </c>
      <c r="D493" s="21" t="s">
        <v>914</v>
      </c>
      <c r="E493" s="21" t="s">
        <v>48</v>
      </c>
      <c r="F493" s="21" t="s">
        <v>44</v>
      </c>
      <c r="G493" s="21" t="s">
        <v>19</v>
      </c>
      <c r="H493" s="22">
        <v>44071</v>
      </c>
      <c r="I493" s="22">
        <v>44101</v>
      </c>
      <c r="J493" s="23">
        <v>1200000</v>
      </c>
      <c r="K493" s="23">
        <v>1314240</v>
      </c>
    </row>
    <row r="494" spans="1:11" ht="24" x14ac:dyDescent="0.25">
      <c r="A494" s="20" t="s">
        <v>1712</v>
      </c>
      <c r="B494" s="21" t="s">
        <v>913</v>
      </c>
      <c r="C494" s="20" t="s">
        <v>882</v>
      </c>
      <c r="D494" s="21" t="s">
        <v>914</v>
      </c>
      <c r="E494" s="21" t="s">
        <v>48</v>
      </c>
      <c r="F494" s="21" t="s">
        <v>44</v>
      </c>
      <c r="G494" s="21" t="s">
        <v>19</v>
      </c>
      <c r="H494" s="22">
        <v>44040</v>
      </c>
      <c r="I494" s="22">
        <v>44070</v>
      </c>
      <c r="J494" s="23">
        <v>1200000</v>
      </c>
      <c r="K494" s="23">
        <v>1314240</v>
      </c>
    </row>
    <row r="495" spans="1:11" ht="24" x14ac:dyDescent="0.25">
      <c r="A495" s="20" t="s">
        <v>1713</v>
      </c>
      <c r="B495" s="21" t="s">
        <v>913</v>
      </c>
      <c r="C495" s="20" t="s">
        <v>882</v>
      </c>
      <c r="D495" s="21" t="s">
        <v>485</v>
      </c>
      <c r="E495" s="21" t="s">
        <v>48</v>
      </c>
      <c r="F495" s="21" t="s">
        <v>44</v>
      </c>
      <c r="G495" s="21" t="s">
        <v>19</v>
      </c>
      <c r="H495" s="22">
        <v>44007</v>
      </c>
      <c r="I495" s="22">
        <v>44036</v>
      </c>
      <c r="J495" s="23">
        <v>1200000</v>
      </c>
      <c r="K495" s="23">
        <v>1314240</v>
      </c>
    </row>
    <row r="496" spans="1:11" ht="24" x14ac:dyDescent="0.25">
      <c r="A496" s="20" t="s">
        <v>1714</v>
      </c>
      <c r="B496" s="21" t="s">
        <v>913</v>
      </c>
      <c r="C496" s="20" t="s">
        <v>882</v>
      </c>
      <c r="D496" s="21" t="s">
        <v>485</v>
      </c>
      <c r="E496" s="21" t="s">
        <v>48</v>
      </c>
      <c r="F496" s="21" t="s">
        <v>44</v>
      </c>
      <c r="G496" s="21" t="s">
        <v>19</v>
      </c>
      <c r="H496" s="22">
        <v>43976</v>
      </c>
      <c r="I496" s="22">
        <v>44006</v>
      </c>
      <c r="J496" s="23">
        <v>1200000</v>
      </c>
      <c r="K496" s="23">
        <v>1314240</v>
      </c>
    </row>
    <row r="497" spans="1:11" ht="24" x14ac:dyDescent="0.25">
      <c r="A497" s="20" t="s">
        <v>1715</v>
      </c>
      <c r="B497" s="21" t="s">
        <v>913</v>
      </c>
      <c r="C497" s="20" t="s">
        <v>882</v>
      </c>
      <c r="D497" s="21" t="s">
        <v>485</v>
      </c>
      <c r="E497" s="21" t="s">
        <v>48</v>
      </c>
      <c r="F497" s="21" t="s">
        <v>44</v>
      </c>
      <c r="G497" s="21" t="s">
        <v>19</v>
      </c>
      <c r="H497" s="22">
        <v>43948</v>
      </c>
      <c r="I497" s="22">
        <v>43975</v>
      </c>
      <c r="J497" s="23">
        <v>1200000</v>
      </c>
      <c r="K497" s="23">
        <v>1314240</v>
      </c>
    </row>
    <row r="498" spans="1:11" ht="24" x14ac:dyDescent="0.25">
      <c r="A498" s="20" t="s">
        <v>1716</v>
      </c>
      <c r="B498" s="21" t="s">
        <v>657</v>
      </c>
      <c r="C498" s="20" t="s">
        <v>466</v>
      </c>
      <c r="D498" s="21" t="s">
        <v>658</v>
      </c>
      <c r="E498" s="21" t="s">
        <v>48</v>
      </c>
      <c r="F498" s="21" t="s">
        <v>44</v>
      </c>
      <c r="G498" s="21" t="s">
        <v>19</v>
      </c>
      <c r="H498" s="22">
        <v>44073</v>
      </c>
      <c r="I498" s="22">
        <v>44101</v>
      </c>
      <c r="J498" s="23">
        <v>590000</v>
      </c>
      <c r="K498" s="23">
        <v>646168</v>
      </c>
    </row>
    <row r="499" spans="1:11" ht="24" x14ac:dyDescent="0.25">
      <c r="A499" s="20" t="s">
        <v>1717</v>
      </c>
      <c r="B499" s="21" t="s">
        <v>657</v>
      </c>
      <c r="C499" s="20" t="s">
        <v>466</v>
      </c>
      <c r="D499" s="21" t="s">
        <v>658</v>
      </c>
      <c r="E499" s="21" t="s">
        <v>48</v>
      </c>
      <c r="F499" s="21" t="s">
        <v>44</v>
      </c>
      <c r="G499" s="21" t="s">
        <v>19</v>
      </c>
      <c r="H499" s="22">
        <v>44031</v>
      </c>
      <c r="I499" s="22">
        <v>44059</v>
      </c>
      <c r="J499" s="23">
        <v>590000</v>
      </c>
      <c r="K499" s="23">
        <v>646168</v>
      </c>
    </row>
    <row r="500" spans="1:11" ht="24" x14ac:dyDescent="0.25">
      <c r="A500" s="20" t="s">
        <v>1718</v>
      </c>
      <c r="B500" s="21" t="s">
        <v>657</v>
      </c>
      <c r="C500" s="20" t="s">
        <v>466</v>
      </c>
      <c r="D500" s="21" t="s">
        <v>658</v>
      </c>
      <c r="E500" s="21" t="s">
        <v>48</v>
      </c>
      <c r="F500" s="21" t="s">
        <v>44</v>
      </c>
      <c r="G500" s="21" t="s">
        <v>19</v>
      </c>
      <c r="H500" s="22">
        <v>44003</v>
      </c>
      <c r="I500" s="22">
        <v>44010</v>
      </c>
      <c r="J500" s="23">
        <v>226923</v>
      </c>
      <c r="K500" s="23">
        <v>248526</v>
      </c>
    </row>
    <row r="501" spans="1:11" ht="24" x14ac:dyDescent="0.25">
      <c r="A501" s="20" t="s">
        <v>1719</v>
      </c>
      <c r="B501" s="21" t="s">
        <v>657</v>
      </c>
      <c r="C501" s="20" t="s">
        <v>466</v>
      </c>
      <c r="D501" s="21" t="s">
        <v>658</v>
      </c>
      <c r="E501" s="21" t="s">
        <v>48</v>
      </c>
      <c r="F501" s="21" t="s">
        <v>44</v>
      </c>
      <c r="G501" s="21" t="s">
        <v>19</v>
      </c>
      <c r="H501" s="22">
        <v>43989</v>
      </c>
      <c r="I501" s="22">
        <v>43996</v>
      </c>
      <c r="J501" s="23">
        <v>363077</v>
      </c>
      <c r="K501" s="23">
        <v>397642</v>
      </c>
    </row>
    <row r="502" spans="1:11" ht="24" x14ac:dyDescent="0.25">
      <c r="A502" s="20" t="s">
        <v>1720</v>
      </c>
      <c r="B502" s="21" t="s">
        <v>657</v>
      </c>
      <c r="C502" s="20" t="s">
        <v>466</v>
      </c>
      <c r="D502" s="21" t="s">
        <v>658</v>
      </c>
      <c r="E502" s="21" t="s">
        <v>48</v>
      </c>
      <c r="F502" s="21" t="s">
        <v>44</v>
      </c>
      <c r="G502" s="21" t="s">
        <v>19</v>
      </c>
      <c r="H502" s="22">
        <v>43961</v>
      </c>
      <c r="I502" s="22">
        <v>43982</v>
      </c>
      <c r="J502" s="23">
        <v>590000</v>
      </c>
      <c r="K502" s="23">
        <v>646168</v>
      </c>
    </row>
    <row r="503" spans="1:11" ht="24" x14ac:dyDescent="0.25">
      <c r="A503" s="20" t="s">
        <v>1721</v>
      </c>
      <c r="B503" s="21" t="s">
        <v>657</v>
      </c>
      <c r="C503" s="20" t="s">
        <v>466</v>
      </c>
      <c r="D503" s="21" t="s">
        <v>658</v>
      </c>
      <c r="E503" s="21" t="s">
        <v>48</v>
      </c>
      <c r="F503" s="21" t="s">
        <v>44</v>
      </c>
      <c r="G503" s="21" t="s">
        <v>19</v>
      </c>
      <c r="H503" s="22">
        <v>43926</v>
      </c>
      <c r="I503" s="22">
        <v>43947</v>
      </c>
      <c r="J503" s="23">
        <v>590000</v>
      </c>
      <c r="K503" s="23">
        <v>646168</v>
      </c>
    </row>
    <row r="504" spans="1:11" ht="24" x14ac:dyDescent="0.25">
      <c r="A504" s="20" t="s">
        <v>1722</v>
      </c>
      <c r="B504" s="21" t="s">
        <v>662</v>
      </c>
      <c r="C504" s="20" t="s">
        <v>466</v>
      </c>
      <c r="D504" s="21" t="s">
        <v>663</v>
      </c>
      <c r="E504" s="21" t="s">
        <v>48</v>
      </c>
      <c r="F504" s="21" t="s">
        <v>44</v>
      </c>
      <c r="G504" s="21" t="s">
        <v>19</v>
      </c>
      <c r="H504" s="22">
        <v>44072</v>
      </c>
      <c r="I504" s="22">
        <v>44100</v>
      </c>
      <c r="J504" s="23">
        <v>590000</v>
      </c>
      <c r="K504" s="23">
        <v>646168</v>
      </c>
    </row>
    <row r="505" spans="1:11" ht="24" x14ac:dyDescent="0.25">
      <c r="A505" s="20" t="s">
        <v>1723</v>
      </c>
      <c r="B505" s="21" t="s">
        <v>662</v>
      </c>
      <c r="C505" s="20" t="s">
        <v>466</v>
      </c>
      <c r="D505" s="21" t="s">
        <v>663</v>
      </c>
      <c r="E505" s="21" t="s">
        <v>48</v>
      </c>
      <c r="F505" s="21" t="s">
        <v>44</v>
      </c>
      <c r="G505" s="21" t="s">
        <v>19</v>
      </c>
      <c r="H505" s="22">
        <v>44037</v>
      </c>
      <c r="I505" s="22">
        <v>44058</v>
      </c>
      <c r="J505" s="23">
        <v>590000</v>
      </c>
      <c r="K505" s="23">
        <v>646168</v>
      </c>
    </row>
    <row r="506" spans="1:11" ht="24" x14ac:dyDescent="0.25">
      <c r="A506" s="20" t="s">
        <v>1724</v>
      </c>
      <c r="B506" s="21" t="s">
        <v>662</v>
      </c>
      <c r="C506" s="20" t="s">
        <v>466</v>
      </c>
      <c r="D506" s="21" t="s">
        <v>663</v>
      </c>
      <c r="E506" s="21" t="s">
        <v>48</v>
      </c>
      <c r="F506" s="21" t="s">
        <v>44</v>
      </c>
      <c r="G506" s="21" t="s">
        <v>19</v>
      </c>
      <c r="H506" s="22">
        <v>44009</v>
      </c>
      <c r="I506" s="22">
        <v>44030</v>
      </c>
      <c r="J506" s="23">
        <v>590000</v>
      </c>
      <c r="K506" s="23">
        <v>646168</v>
      </c>
    </row>
    <row r="507" spans="1:11" ht="24" x14ac:dyDescent="0.25">
      <c r="A507" s="20" t="s">
        <v>1725</v>
      </c>
      <c r="B507" s="21" t="s">
        <v>665</v>
      </c>
      <c r="C507" s="20" t="s">
        <v>466</v>
      </c>
      <c r="D507" s="21" t="s">
        <v>496</v>
      </c>
      <c r="E507" s="21" t="s">
        <v>48</v>
      </c>
      <c r="F507" s="21" t="s">
        <v>44</v>
      </c>
      <c r="G507" s="21" t="s">
        <v>19</v>
      </c>
      <c r="H507" s="22">
        <v>44068</v>
      </c>
      <c r="I507" s="22">
        <v>44099</v>
      </c>
      <c r="J507" s="23">
        <v>1200000</v>
      </c>
      <c r="K507" s="23">
        <v>1314240</v>
      </c>
    </row>
    <row r="508" spans="1:11" ht="24" x14ac:dyDescent="0.25">
      <c r="A508" s="20" t="s">
        <v>1726</v>
      </c>
      <c r="B508" s="21" t="s">
        <v>668</v>
      </c>
      <c r="C508" s="20" t="s">
        <v>466</v>
      </c>
      <c r="D508" s="21" t="s">
        <v>669</v>
      </c>
      <c r="E508" s="21" t="s">
        <v>48</v>
      </c>
      <c r="F508" s="21" t="s">
        <v>44</v>
      </c>
      <c r="G508" s="21" t="s">
        <v>19</v>
      </c>
      <c r="H508" s="22">
        <v>44068</v>
      </c>
      <c r="I508" s="22">
        <v>44099</v>
      </c>
      <c r="J508" s="23">
        <v>4000000</v>
      </c>
      <c r="K508" s="23">
        <v>4380800</v>
      </c>
    </row>
    <row r="509" spans="1:11" ht="24" x14ac:dyDescent="0.25">
      <c r="A509" s="20" t="s">
        <v>1727</v>
      </c>
      <c r="B509" s="21" t="s">
        <v>668</v>
      </c>
      <c r="C509" s="20" t="s">
        <v>466</v>
      </c>
      <c r="D509" s="21" t="s">
        <v>669</v>
      </c>
      <c r="E509" s="21" t="s">
        <v>48</v>
      </c>
      <c r="F509" s="21" t="s">
        <v>44</v>
      </c>
      <c r="G509" s="21" t="s">
        <v>19</v>
      </c>
      <c r="H509" s="22">
        <v>44028</v>
      </c>
      <c r="I509" s="22">
        <v>44057</v>
      </c>
      <c r="J509" s="23">
        <v>4000000</v>
      </c>
      <c r="K509" s="23">
        <v>4380800</v>
      </c>
    </row>
    <row r="510" spans="1:11" ht="24" x14ac:dyDescent="0.25">
      <c r="A510" s="20" t="s">
        <v>1728</v>
      </c>
      <c r="B510" s="21" t="s">
        <v>668</v>
      </c>
      <c r="C510" s="20" t="s">
        <v>466</v>
      </c>
      <c r="D510" s="21" t="s">
        <v>669</v>
      </c>
      <c r="E510" s="21" t="s">
        <v>48</v>
      </c>
      <c r="F510" s="21" t="s">
        <v>44</v>
      </c>
      <c r="G510" s="21" t="s">
        <v>19</v>
      </c>
      <c r="H510" s="22">
        <v>43998</v>
      </c>
      <c r="I510" s="22">
        <v>44027</v>
      </c>
      <c r="J510" s="23">
        <v>3000000</v>
      </c>
      <c r="K510" s="23">
        <v>3285600</v>
      </c>
    </row>
    <row r="511" spans="1:11" ht="24" x14ac:dyDescent="0.25">
      <c r="A511" s="20" t="s">
        <v>1729</v>
      </c>
      <c r="B511" s="21" t="s">
        <v>668</v>
      </c>
      <c r="C511" s="20" t="s">
        <v>466</v>
      </c>
      <c r="D511" s="21" t="s">
        <v>669</v>
      </c>
      <c r="E511" s="21" t="s">
        <v>48</v>
      </c>
      <c r="F511" s="21" t="s">
        <v>44</v>
      </c>
      <c r="G511" s="21" t="s">
        <v>19</v>
      </c>
      <c r="H511" s="22">
        <v>43966</v>
      </c>
      <c r="I511" s="22">
        <v>43994</v>
      </c>
      <c r="J511" s="23">
        <v>3000000</v>
      </c>
      <c r="K511" s="23">
        <v>3285600</v>
      </c>
    </row>
    <row r="512" spans="1:11" ht="24" x14ac:dyDescent="0.25">
      <c r="A512" s="20" t="s">
        <v>1730</v>
      </c>
      <c r="B512" s="21" t="s">
        <v>668</v>
      </c>
      <c r="C512" s="20" t="s">
        <v>466</v>
      </c>
      <c r="D512" s="21" t="s">
        <v>669</v>
      </c>
      <c r="E512" s="21" t="s">
        <v>48</v>
      </c>
      <c r="F512" s="21" t="s">
        <v>44</v>
      </c>
      <c r="G512" s="21" t="s">
        <v>19</v>
      </c>
      <c r="H512" s="22">
        <v>43958</v>
      </c>
      <c r="I512" s="22">
        <v>43965</v>
      </c>
      <c r="J512" s="23">
        <v>600000</v>
      </c>
      <c r="K512" s="23">
        <v>657120</v>
      </c>
    </row>
    <row r="513" spans="1:11" ht="24" x14ac:dyDescent="0.25">
      <c r="A513" s="20" t="s">
        <v>1731</v>
      </c>
      <c r="B513" s="21" t="s">
        <v>668</v>
      </c>
      <c r="C513" s="20" t="s">
        <v>466</v>
      </c>
      <c r="D513" s="21" t="s">
        <v>669</v>
      </c>
      <c r="E513" s="21" t="s">
        <v>48</v>
      </c>
      <c r="F513" s="21" t="s">
        <v>44</v>
      </c>
      <c r="G513" s="21" t="s">
        <v>19</v>
      </c>
      <c r="H513" s="22">
        <v>43928</v>
      </c>
      <c r="I513" s="22">
        <v>43951</v>
      </c>
      <c r="J513" s="23">
        <v>2400000</v>
      </c>
      <c r="K513" s="23">
        <v>2628480</v>
      </c>
    </row>
    <row r="514" spans="1:11" ht="24" x14ac:dyDescent="0.25">
      <c r="A514" s="20" t="s">
        <v>1732</v>
      </c>
      <c r="B514" s="21" t="s">
        <v>277</v>
      </c>
      <c r="C514" s="20" t="s">
        <v>166</v>
      </c>
      <c r="D514" s="21" t="s">
        <v>278</v>
      </c>
      <c r="E514" s="21" t="s">
        <v>48</v>
      </c>
      <c r="F514" s="21" t="s">
        <v>44</v>
      </c>
      <c r="G514" s="21" t="s">
        <v>19</v>
      </c>
      <c r="H514" s="22">
        <v>44082</v>
      </c>
      <c r="I514" s="22">
        <v>44089</v>
      </c>
      <c r="J514" s="23">
        <v>2500000</v>
      </c>
      <c r="K514" s="23">
        <v>2738000</v>
      </c>
    </row>
    <row r="515" spans="1:11" ht="24" x14ac:dyDescent="0.25">
      <c r="A515" s="20" t="s">
        <v>1733</v>
      </c>
      <c r="B515" s="21" t="s">
        <v>277</v>
      </c>
      <c r="C515" s="20" t="s">
        <v>166</v>
      </c>
      <c r="D515" s="21" t="s">
        <v>278</v>
      </c>
      <c r="E515" s="21" t="s">
        <v>48</v>
      </c>
      <c r="F515" s="21" t="s">
        <v>44</v>
      </c>
      <c r="G515" s="21" t="s">
        <v>19</v>
      </c>
      <c r="H515" s="22">
        <v>43993</v>
      </c>
      <c r="I515" s="22">
        <v>44022</v>
      </c>
      <c r="J515" s="23">
        <v>1800000</v>
      </c>
      <c r="K515" s="23">
        <v>1971360</v>
      </c>
    </row>
    <row r="516" spans="1:11" ht="24" x14ac:dyDescent="0.25">
      <c r="A516" s="20" t="s">
        <v>1734</v>
      </c>
      <c r="B516" s="21" t="s">
        <v>285</v>
      </c>
      <c r="C516" s="20" t="s">
        <v>166</v>
      </c>
      <c r="D516" s="21" t="s">
        <v>1735</v>
      </c>
      <c r="E516" s="21" t="s">
        <v>1113</v>
      </c>
      <c r="F516" s="21" t="s">
        <v>44</v>
      </c>
      <c r="G516" s="21" t="s">
        <v>19</v>
      </c>
      <c r="H516" s="22">
        <v>44070</v>
      </c>
      <c r="I516" s="22">
        <v>44100</v>
      </c>
      <c r="J516" s="23">
        <v>1600000</v>
      </c>
      <c r="K516" s="23">
        <v>1752320</v>
      </c>
    </row>
    <row r="517" spans="1:11" ht="24" x14ac:dyDescent="0.25">
      <c r="A517" s="20" t="s">
        <v>1736</v>
      </c>
      <c r="B517" s="21" t="s">
        <v>285</v>
      </c>
      <c r="C517" s="20" t="s">
        <v>166</v>
      </c>
      <c r="D517" s="21" t="s">
        <v>1735</v>
      </c>
      <c r="E517" s="21" t="s">
        <v>1113</v>
      </c>
      <c r="F517" s="21" t="s">
        <v>44</v>
      </c>
      <c r="G517" s="21" t="s">
        <v>19</v>
      </c>
      <c r="H517" s="22">
        <v>44039</v>
      </c>
      <c r="I517" s="22">
        <v>44069</v>
      </c>
      <c r="J517" s="23">
        <v>1600000</v>
      </c>
      <c r="K517" s="23">
        <v>1752320</v>
      </c>
    </row>
    <row r="518" spans="1:11" ht="24" x14ac:dyDescent="0.25">
      <c r="A518" s="20" t="s">
        <v>1737</v>
      </c>
      <c r="B518" s="21" t="s">
        <v>285</v>
      </c>
      <c r="C518" s="20" t="s">
        <v>166</v>
      </c>
      <c r="D518" s="21" t="s">
        <v>1735</v>
      </c>
      <c r="E518" s="21" t="s">
        <v>1113</v>
      </c>
      <c r="F518" s="21" t="s">
        <v>44</v>
      </c>
      <c r="G518" s="21" t="s">
        <v>19</v>
      </c>
      <c r="H518" s="22">
        <v>44008</v>
      </c>
      <c r="I518" s="22">
        <v>44037</v>
      </c>
      <c r="J518" s="23">
        <v>1600000</v>
      </c>
      <c r="K518" s="23">
        <v>1752320</v>
      </c>
    </row>
    <row r="519" spans="1:11" ht="24" x14ac:dyDescent="0.25">
      <c r="A519" s="20" t="s">
        <v>1738</v>
      </c>
      <c r="B519" s="21" t="s">
        <v>291</v>
      </c>
      <c r="C519" s="20" t="s">
        <v>466</v>
      </c>
      <c r="D519" s="21" t="s">
        <v>292</v>
      </c>
      <c r="E519" s="21" t="s">
        <v>1567</v>
      </c>
      <c r="F519" s="21" t="s">
        <v>44</v>
      </c>
      <c r="G519" s="21" t="s">
        <v>19</v>
      </c>
      <c r="H519" s="22">
        <v>44075</v>
      </c>
      <c r="I519" s="22">
        <v>44104</v>
      </c>
      <c r="J519" s="23">
        <v>2249100</v>
      </c>
      <c r="K519" s="23">
        <v>2463214</v>
      </c>
    </row>
    <row r="520" spans="1:11" ht="24" x14ac:dyDescent="0.25">
      <c r="A520" s="20" t="s">
        <v>1739</v>
      </c>
      <c r="B520" s="21" t="s">
        <v>291</v>
      </c>
      <c r="C520" s="20" t="s">
        <v>466</v>
      </c>
      <c r="D520" s="21" t="s">
        <v>292</v>
      </c>
      <c r="E520" s="21" t="s">
        <v>1567</v>
      </c>
      <c r="F520" s="21" t="s">
        <v>44</v>
      </c>
      <c r="G520" s="21" t="s">
        <v>19</v>
      </c>
      <c r="H520" s="22">
        <v>44067</v>
      </c>
      <c r="I520" s="22">
        <v>44074</v>
      </c>
      <c r="J520" s="23">
        <v>642600</v>
      </c>
      <c r="K520" s="23">
        <v>703776</v>
      </c>
    </row>
    <row r="521" spans="1:11" ht="24" x14ac:dyDescent="0.25">
      <c r="A521" s="20" t="s">
        <v>1740</v>
      </c>
      <c r="B521" s="21" t="s">
        <v>291</v>
      </c>
      <c r="C521" s="20" t="s">
        <v>466</v>
      </c>
      <c r="D521" s="21" t="s">
        <v>292</v>
      </c>
      <c r="E521" s="21" t="s">
        <v>48</v>
      </c>
      <c r="F521" s="21" t="s">
        <v>44</v>
      </c>
      <c r="G521" s="21" t="s">
        <v>19</v>
      </c>
      <c r="H521" s="22">
        <v>43985</v>
      </c>
      <c r="I521" s="22">
        <v>44014</v>
      </c>
      <c r="J521" s="23">
        <v>1785000</v>
      </c>
      <c r="K521" s="23">
        <v>1954932</v>
      </c>
    </row>
    <row r="522" spans="1:11" ht="24" x14ac:dyDescent="0.25">
      <c r="A522" s="20" t="s">
        <v>1741</v>
      </c>
      <c r="B522" s="21" t="s">
        <v>916</v>
      </c>
      <c r="C522" s="20" t="s">
        <v>882</v>
      </c>
      <c r="D522" s="21" t="s">
        <v>917</v>
      </c>
      <c r="E522" s="21" t="s">
        <v>48</v>
      </c>
      <c r="F522" s="21" t="s">
        <v>44</v>
      </c>
      <c r="G522" s="21" t="s">
        <v>19</v>
      </c>
      <c r="H522" s="22">
        <v>44068</v>
      </c>
      <c r="I522" s="22">
        <v>44099</v>
      </c>
      <c r="J522" s="23">
        <v>700000</v>
      </c>
      <c r="K522" s="23">
        <v>766640</v>
      </c>
    </row>
    <row r="523" spans="1:11" ht="24" x14ac:dyDescent="0.25">
      <c r="A523" s="20" t="s">
        <v>1742</v>
      </c>
      <c r="B523" s="21" t="s">
        <v>916</v>
      </c>
      <c r="C523" s="20" t="s">
        <v>882</v>
      </c>
      <c r="D523" s="21" t="s">
        <v>917</v>
      </c>
      <c r="E523" s="21" t="s">
        <v>48</v>
      </c>
      <c r="F523" s="21" t="s">
        <v>44</v>
      </c>
      <c r="G523" s="21" t="s">
        <v>19</v>
      </c>
      <c r="H523" s="22">
        <v>44033</v>
      </c>
      <c r="I523" s="22">
        <v>44057</v>
      </c>
      <c r="J523" s="23">
        <v>700000</v>
      </c>
      <c r="K523" s="23">
        <v>766640</v>
      </c>
    </row>
    <row r="524" spans="1:11" ht="24" x14ac:dyDescent="0.25">
      <c r="A524" s="20" t="s">
        <v>1743</v>
      </c>
      <c r="B524" s="21" t="s">
        <v>916</v>
      </c>
      <c r="C524" s="20" t="s">
        <v>882</v>
      </c>
      <c r="D524" s="21" t="s">
        <v>917</v>
      </c>
      <c r="E524" s="21" t="s">
        <v>48</v>
      </c>
      <c r="F524" s="21" t="s">
        <v>44</v>
      </c>
      <c r="G524" s="21" t="s">
        <v>19</v>
      </c>
      <c r="H524" s="22">
        <v>43983</v>
      </c>
      <c r="I524" s="22">
        <v>44012</v>
      </c>
      <c r="J524" s="23">
        <v>700000</v>
      </c>
      <c r="K524" s="23">
        <v>766640</v>
      </c>
    </row>
    <row r="525" spans="1:11" ht="24" x14ac:dyDescent="0.25">
      <c r="A525" s="20" t="s">
        <v>1744</v>
      </c>
      <c r="B525" s="21" t="s">
        <v>916</v>
      </c>
      <c r="C525" s="20" t="s">
        <v>882</v>
      </c>
      <c r="D525" s="21" t="s">
        <v>917</v>
      </c>
      <c r="E525" s="21" t="s">
        <v>48</v>
      </c>
      <c r="F525" s="21" t="s">
        <v>44</v>
      </c>
      <c r="G525" s="21" t="s">
        <v>19</v>
      </c>
      <c r="H525" s="22">
        <v>43958</v>
      </c>
      <c r="I525" s="22">
        <v>43980</v>
      </c>
      <c r="J525" s="23">
        <v>700000</v>
      </c>
      <c r="K525" s="23">
        <v>766640</v>
      </c>
    </row>
    <row r="526" spans="1:11" ht="24" x14ac:dyDescent="0.25">
      <c r="A526" s="20" t="s">
        <v>1745</v>
      </c>
      <c r="B526" s="21" t="s">
        <v>916</v>
      </c>
      <c r="C526" s="20" t="s">
        <v>882</v>
      </c>
      <c r="D526" s="21" t="s">
        <v>917</v>
      </c>
      <c r="E526" s="21" t="s">
        <v>48</v>
      </c>
      <c r="F526" s="21" t="s">
        <v>44</v>
      </c>
      <c r="G526" s="21" t="s">
        <v>19</v>
      </c>
      <c r="H526" s="22">
        <v>43923</v>
      </c>
      <c r="I526" s="22">
        <v>43951</v>
      </c>
      <c r="J526" s="23">
        <v>700000</v>
      </c>
      <c r="K526" s="23">
        <v>766640</v>
      </c>
    </row>
    <row r="527" spans="1:11" ht="24" x14ac:dyDescent="0.25">
      <c r="A527" s="20" t="s">
        <v>1746</v>
      </c>
      <c r="B527" s="21" t="s">
        <v>1747</v>
      </c>
      <c r="C527" s="20" t="s">
        <v>466</v>
      </c>
      <c r="D527" s="21" t="s">
        <v>1748</v>
      </c>
      <c r="E527" s="21" t="s">
        <v>48</v>
      </c>
      <c r="F527" s="21" t="s">
        <v>44</v>
      </c>
      <c r="G527" s="21" t="s">
        <v>19</v>
      </c>
      <c r="H527" s="22">
        <v>44001</v>
      </c>
      <c r="I527" s="22">
        <v>44022</v>
      </c>
      <c r="J527" s="23">
        <v>1200000</v>
      </c>
      <c r="K527" s="23">
        <v>1314240</v>
      </c>
    </row>
    <row r="528" spans="1:11" ht="24" x14ac:dyDescent="0.25">
      <c r="A528" s="20" t="s">
        <v>1749</v>
      </c>
      <c r="B528" s="21" t="s">
        <v>1747</v>
      </c>
      <c r="C528" s="20" t="s">
        <v>466</v>
      </c>
      <c r="D528" s="21" t="s">
        <v>1748</v>
      </c>
      <c r="E528" s="21" t="s">
        <v>48</v>
      </c>
      <c r="F528" s="21" t="s">
        <v>44</v>
      </c>
      <c r="G528" s="21" t="s">
        <v>19</v>
      </c>
      <c r="H528" s="22">
        <v>43958</v>
      </c>
      <c r="I528" s="22">
        <v>43987</v>
      </c>
      <c r="J528" s="23">
        <v>1200000</v>
      </c>
      <c r="K528" s="23">
        <v>1314240</v>
      </c>
    </row>
    <row r="529" spans="1:11" ht="24" x14ac:dyDescent="0.25">
      <c r="A529" s="20" t="s">
        <v>1750</v>
      </c>
      <c r="B529" s="21" t="s">
        <v>1747</v>
      </c>
      <c r="C529" s="20" t="s">
        <v>466</v>
      </c>
      <c r="D529" s="21" t="s">
        <v>1748</v>
      </c>
      <c r="E529" s="21" t="s">
        <v>48</v>
      </c>
      <c r="F529" s="21" t="s">
        <v>44</v>
      </c>
      <c r="G529" s="21" t="s">
        <v>19</v>
      </c>
      <c r="H529" s="22">
        <v>43929</v>
      </c>
      <c r="I529" s="22">
        <v>43951</v>
      </c>
      <c r="J529" s="23">
        <v>1200000</v>
      </c>
      <c r="K529" s="23">
        <v>1314240</v>
      </c>
    </row>
    <row r="530" spans="1:11" ht="24" x14ac:dyDescent="0.25">
      <c r="A530" s="20" t="s">
        <v>1751</v>
      </c>
      <c r="B530" s="21" t="s">
        <v>673</v>
      </c>
      <c r="C530" s="20" t="s">
        <v>466</v>
      </c>
      <c r="D530" s="21" t="s">
        <v>674</v>
      </c>
      <c r="E530" s="21" t="s">
        <v>48</v>
      </c>
      <c r="F530" s="21" t="s">
        <v>44</v>
      </c>
      <c r="G530" s="21" t="s">
        <v>19</v>
      </c>
      <c r="H530" s="22">
        <v>44068</v>
      </c>
      <c r="I530" s="22">
        <v>44099</v>
      </c>
      <c r="J530" s="23">
        <v>1200000</v>
      </c>
      <c r="K530" s="23">
        <v>1314240</v>
      </c>
    </row>
    <row r="531" spans="1:11" ht="24" x14ac:dyDescent="0.25">
      <c r="A531" s="20" t="s">
        <v>1752</v>
      </c>
      <c r="B531" s="21" t="s">
        <v>673</v>
      </c>
      <c r="C531" s="20" t="s">
        <v>466</v>
      </c>
      <c r="D531" s="21" t="s">
        <v>674</v>
      </c>
      <c r="E531" s="21" t="s">
        <v>48</v>
      </c>
      <c r="F531" s="21" t="s">
        <v>44</v>
      </c>
      <c r="G531" s="21" t="s">
        <v>19</v>
      </c>
      <c r="H531" s="22">
        <v>44054</v>
      </c>
      <c r="I531" s="22">
        <v>44064</v>
      </c>
      <c r="J531" s="23">
        <v>400000</v>
      </c>
      <c r="K531" s="23">
        <v>438080</v>
      </c>
    </row>
    <row r="532" spans="1:11" ht="24" x14ac:dyDescent="0.25">
      <c r="A532" s="20" t="s">
        <v>1753</v>
      </c>
      <c r="B532" s="21" t="s">
        <v>673</v>
      </c>
      <c r="C532" s="20" t="s">
        <v>466</v>
      </c>
      <c r="D532" s="21" t="s">
        <v>674</v>
      </c>
      <c r="E532" s="21" t="s">
        <v>48</v>
      </c>
      <c r="F532" s="21" t="s">
        <v>44</v>
      </c>
      <c r="G532" s="21" t="s">
        <v>19</v>
      </c>
      <c r="H532" s="22">
        <v>44026</v>
      </c>
      <c r="I532" s="22">
        <v>44043</v>
      </c>
      <c r="J532" s="23">
        <v>800000</v>
      </c>
      <c r="K532" s="23">
        <v>876160</v>
      </c>
    </row>
    <row r="533" spans="1:11" ht="24" x14ac:dyDescent="0.25">
      <c r="A533" s="20" t="s">
        <v>1754</v>
      </c>
      <c r="B533" s="21" t="s">
        <v>673</v>
      </c>
      <c r="C533" s="20" t="s">
        <v>466</v>
      </c>
      <c r="D533" s="21" t="s">
        <v>674</v>
      </c>
      <c r="E533" s="21" t="s">
        <v>48</v>
      </c>
      <c r="F533" s="21" t="s">
        <v>44</v>
      </c>
      <c r="G533" s="21" t="s">
        <v>19</v>
      </c>
      <c r="H533" s="22">
        <v>43998</v>
      </c>
      <c r="I533" s="22">
        <v>44022</v>
      </c>
      <c r="J533" s="23">
        <v>1200000</v>
      </c>
      <c r="K533" s="23">
        <v>1314240</v>
      </c>
    </row>
    <row r="534" spans="1:11" ht="24" x14ac:dyDescent="0.25">
      <c r="A534" s="20" t="s">
        <v>1755</v>
      </c>
      <c r="B534" s="21" t="s">
        <v>673</v>
      </c>
      <c r="C534" s="20" t="s">
        <v>466</v>
      </c>
      <c r="D534" s="21" t="s">
        <v>674</v>
      </c>
      <c r="E534" s="21" t="s">
        <v>48</v>
      </c>
      <c r="F534" s="21" t="s">
        <v>44</v>
      </c>
      <c r="G534" s="21" t="s">
        <v>19</v>
      </c>
      <c r="H534" s="22">
        <v>43966</v>
      </c>
      <c r="I534" s="22">
        <v>43994</v>
      </c>
      <c r="J534" s="23">
        <v>1200000</v>
      </c>
      <c r="K534" s="23">
        <v>1314240</v>
      </c>
    </row>
    <row r="535" spans="1:11" ht="24" x14ac:dyDescent="0.25">
      <c r="A535" s="20" t="s">
        <v>1756</v>
      </c>
      <c r="B535" s="21" t="s">
        <v>677</v>
      </c>
      <c r="C535" s="20" t="s">
        <v>466</v>
      </c>
      <c r="D535" s="21" t="s">
        <v>678</v>
      </c>
      <c r="E535" s="21" t="s">
        <v>48</v>
      </c>
      <c r="F535" s="21" t="s">
        <v>44</v>
      </c>
      <c r="G535" s="21" t="s">
        <v>19</v>
      </c>
      <c r="H535" s="22">
        <v>44068</v>
      </c>
      <c r="I535" s="22">
        <v>44099</v>
      </c>
      <c r="J535" s="23">
        <v>1428000</v>
      </c>
      <c r="K535" s="23">
        <v>1563946</v>
      </c>
    </row>
    <row r="536" spans="1:11" ht="24" x14ac:dyDescent="0.25">
      <c r="A536" s="20" t="s">
        <v>1757</v>
      </c>
      <c r="B536" s="21" t="s">
        <v>677</v>
      </c>
      <c r="C536" s="20" t="s">
        <v>466</v>
      </c>
      <c r="D536" s="21" t="s">
        <v>678</v>
      </c>
      <c r="E536" s="21" t="s">
        <v>48</v>
      </c>
      <c r="F536" s="21" t="s">
        <v>44</v>
      </c>
      <c r="G536" s="21" t="s">
        <v>19</v>
      </c>
      <c r="H536" s="22">
        <v>44029</v>
      </c>
      <c r="I536" s="22">
        <v>44057</v>
      </c>
      <c r="J536" s="23">
        <v>1428000</v>
      </c>
      <c r="K536" s="23">
        <v>1563946</v>
      </c>
    </row>
    <row r="537" spans="1:11" ht="24" x14ac:dyDescent="0.25">
      <c r="A537" s="20" t="s">
        <v>1758</v>
      </c>
      <c r="B537" s="21" t="s">
        <v>677</v>
      </c>
      <c r="C537" s="20" t="s">
        <v>466</v>
      </c>
      <c r="D537" s="21" t="s">
        <v>678</v>
      </c>
      <c r="E537" s="21" t="s">
        <v>48</v>
      </c>
      <c r="F537" s="21" t="s">
        <v>44</v>
      </c>
      <c r="G537" s="21" t="s">
        <v>19</v>
      </c>
      <c r="H537" s="22">
        <v>43999</v>
      </c>
      <c r="I537" s="22">
        <v>44028</v>
      </c>
      <c r="J537" s="23">
        <v>1428000</v>
      </c>
      <c r="K537" s="23">
        <v>1563946</v>
      </c>
    </row>
    <row r="538" spans="1:11" ht="24" x14ac:dyDescent="0.25">
      <c r="A538" s="20" t="s">
        <v>1759</v>
      </c>
      <c r="B538" s="21" t="s">
        <v>677</v>
      </c>
      <c r="C538" s="20" t="s">
        <v>466</v>
      </c>
      <c r="D538" s="21" t="s">
        <v>678</v>
      </c>
      <c r="E538" s="21" t="s">
        <v>48</v>
      </c>
      <c r="F538" s="21" t="s">
        <v>44</v>
      </c>
      <c r="G538" s="21" t="s">
        <v>19</v>
      </c>
      <c r="H538" s="22">
        <v>43958</v>
      </c>
      <c r="I538" s="22">
        <v>43984</v>
      </c>
      <c r="J538" s="23">
        <v>1428000</v>
      </c>
      <c r="K538" s="23">
        <v>1563946</v>
      </c>
    </row>
    <row r="539" spans="1:11" ht="24" x14ac:dyDescent="0.25">
      <c r="A539" s="20" t="s">
        <v>1760</v>
      </c>
      <c r="B539" s="21" t="s">
        <v>677</v>
      </c>
      <c r="C539" s="20" t="s">
        <v>466</v>
      </c>
      <c r="D539" s="21" t="s">
        <v>678</v>
      </c>
      <c r="E539" s="21" t="s">
        <v>48</v>
      </c>
      <c r="F539" s="21" t="s">
        <v>44</v>
      </c>
      <c r="G539" s="21" t="s">
        <v>19</v>
      </c>
      <c r="H539" s="22">
        <v>43927</v>
      </c>
      <c r="I539" s="22">
        <v>43951</v>
      </c>
      <c r="J539" s="23">
        <v>1428000</v>
      </c>
      <c r="K539" s="23">
        <v>1563946</v>
      </c>
    </row>
    <row r="540" spans="1:11" ht="24" x14ac:dyDescent="0.25">
      <c r="A540" s="20" t="s">
        <v>1761</v>
      </c>
      <c r="B540" s="21" t="s">
        <v>681</v>
      </c>
      <c r="C540" s="20" t="s">
        <v>466</v>
      </c>
      <c r="D540" s="21" t="s">
        <v>682</v>
      </c>
      <c r="E540" s="21" t="s">
        <v>48</v>
      </c>
      <c r="F540" s="21" t="s">
        <v>44</v>
      </c>
      <c r="G540" s="21" t="s">
        <v>19</v>
      </c>
      <c r="H540" s="22">
        <v>44068</v>
      </c>
      <c r="I540" s="22">
        <v>44099</v>
      </c>
      <c r="J540" s="23">
        <v>1500000</v>
      </c>
      <c r="K540" s="23">
        <v>1642800</v>
      </c>
    </row>
    <row r="541" spans="1:11" ht="24" x14ac:dyDescent="0.25">
      <c r="A541" s="20" t="s">
        <v>1762</v>
      </c>
      <c r="B541" s="21" t="s">
        <v>681</v>
      </c>
      <c r="C541" s="20" t="s">
        <v>466</v>
      </c>
      <c r="D541" s="21" t="s">
        <v>682</v>
      </c>
      <c r="E541" s="21" t="s">
        <v>48</v>
      </c>
      <c r="F541" s="21" t="s">
        <v>44</v>
      </c>
      <c r="G541" s="21" t="s">
        <v>19</v>
      </c>
      <c r="H541" s="22">
        <v>44026</v>
      </c>
      <c r="I541" s="22">
        <v>44057</v>
      </c>
      <c r="J541" s="23">
        <v>1500000</v>
      </c>
      <c r="K541" s="23">
        <v>1642800</v>
      </c>
    </row>
    <row r="542" spans="1:11" ht="24" x14ac:dyDescent="0.25">
      <c r="A542" s="20" t="s">
        <v>1763</v>
      </c>
      <c r="B542" s="21" t="s">
        <v>681</v>
      </c>
      <c r="C542" s="20" t="s">
        <v>466</v>
      </c>
      <c r="D542" s="21" t="s">
        <v>682</v>
      </c>
      <c r="E542" s="21" t="s">
        <v>48</v>
      </c>
      <c r="F542" s="21" t="s">
        <v>44</v>
      </c>
      <c r="G542" s="21" t="s">
        <v>19</v>
      </c>
      <c r="H542" s="22">
        <v>43983</v>
      </c>
      <c r="I542" s="22">
        <v>44012</v>
      </c>
      <c r="J542" s="23">
        <v>1500000</v>
      </c>
      <c r="K542" s="23">
        <v>1642800</v>
      </c>
    </row>
    <row r="543" spans="1:11" ht="24" x14ac:dyDescent="0.25">
      <c r="A543" s="20" t="s">
        <v>1764</v>
      </c>
      <c r="B543" s="21" t="s">
        <v>681</v>
      </c>
      <c r="C543" s="20" t="s">
        <v>466</v>
      </c>
      <c r="D543" s="21" t="s">
        <v>1765</v>
      </c>
      <c r="E543" s="21" t="s">
        <v>48</v>
      </c>
      <c r="F543" s="21" t="s">
        <v>44</v>
      </c>
      <c r="G543" s="21" t="s">
        <v>19</v>
      </c>
      <c r="H543" s="22">
        <v>43958</v>
      </c>
      <c r="I543" s="22">
        <v>43972</v>
      </c>
      <c r="J543" s="23">
        <v>868421</v>
      </c>
      <c r="K543" s="23">
        <v>951095</v>
      </c>
    </row>
    <row r="544" spans="1:11" ht="24" x14ac:dyDescent="0.25">
      <c r="A544" s="20" t="s">
        <v>1766</v>
      </c>
      <c r="B544" s="21" t="s">
        <v>681</v>
      </c>
      <c r="C544" s="20" t="s">
        <v>466</v>
      </c>
      <c r="D544" s="21" t="s">
        <v>1765</v>
      </c>
      <c r="E544" s="21" t="s">
        <v>48</v>
      </c>
      <c r="F544" s="21" t="s">
        <v>44</v>
      </c>
      <c r="G544" s="21" t="s">
        <v>19</v>
      </c>
      <c r="H544" s="22">
        <v>43927</v>
      </c>
      <c r="I544" s="22">
        <v>43951</v>
      </c>
      <c r="J544" s="23">
        <v>1500000</v>
      </c>
      <c r="K544" s="23">
        <v>1642800</v>
      </c>
    </row>
    <row r="545" spans="1:11" s="45" customFormat="1" ht="24" x14ac:dyDescent="0.25">
      <c r="A545" s="20" t="s">
        <v>1767</v>
      </c>
      <c r="B545" s="21" t="s">
        <v>1768</v>
      </c>
      <c r="C545" s="20" t="s">
        <v>466</v>
      </c>
      <c r="D545" s="21" t="s">
        <v>1769</v>
      </c>
      <c r="E545" s="21" t="s">
        <v>48</v>
      </c>
      <c r="F545" s="21" t="s">
        <v>44</v>
      </c>
      <c r="G545" s="21" t="s">
        <v>19</v>
      </c>
      <c r="H545" s="22">
        <v>43961</v>
      </c>
      <c r="I545" s="22">
        <v>43982</v>
      </c>
      <c r="J545" s="23">
        <v>590000</v>
      </c>
      <c r="K545" s="23">
        <v>646168</v>
      </c>
    </row>
    <row r="546" spans="1:11" ht="24" x14ac:dyDescent="0.25">
      <c r="A546" s="20" t="s">
        <v>1770</v>
      </c>
      <c r="B546" s="21" t="s">
        <v>1768</v>
      </c>
      <c r="C546" s="20" t="s">
        <v>466</v>
      </c>
      <c r="D546" s="21" t="s">
        <v>1769</v>
      </c>
      <c r="E546" s="21" t="s">
        <v>48</v>
      </c>
      <c r="F546" s="21" t="s">
        <v>44</v>
      </c>
      <c r="G546" s="21" t="s">
        <v>19</v>
      </c>
      <c r="H546" s="22">
        <v>43933</v>
      </c>
      <c r="I546" s="22">
        <v>43947</v>
      </c>
      <c r="J546" s="23">
        <v>590000</v>
      </c>
      <c r="K546" s="23">
        <v>646168</v>
      </c>
    </row>
    <row r="547" spans="1:11" ht="24" x14ac:dyDescent="0.25">
      <c r="A547" s="20" t="s">
        <v>1771</v>
      </c>
      <c r="B547" s="21" t="s">
        <v>1772</v>
      </c>
      <c r="C547" s="20" t="s">
        <v>166</v>
      </c>
      <c r="D547" s="21" t="s">
        <v>1773</v>
      </c>
      <c r="E547" s="21" t="s">
        <v>1113</v>
      </c>
      <c r="F547" s="21" t="s">
        <v>44</v>
      </c>
      <c r="G547" s="21" t="s">
        <v>19</v>
      </c>
      <c r="H547" s="22">
        <v>44082</v>
      </c>
      <c r="I547" s="22">
        <v>44104</v>
      </c>
      <c r="J547" s="23">
        <v>800000</v>
      </c>
      <c r="K547" s="23">
        <v>876160</v>
      </c>
    </row>
    <row r="548" spans="1:11" ht="24" x14ac:dyDescent="0.25">
      <c r="A548" s="20" t="s">
        <v>1774</v>
      </c>
      <c r="B548" s="21" t="s">
        <v>1772</v>
      </c>
      <c r="C548" s="20" t="s">
        <v>166</v>
      </c>
      <c r="D548" s="21" t="s">
        <v>1775</v>
      </c>
      <c r="E548" s="21" t="s">
        <v>1113</v>
      </c>
      <c r="F548" s="21" t="s">
        <v>44</v>
      </c>
      <c r="G548" s="21" t="s">
        <v>19</v>
      </c>
      <c r="H548" s="22">
        <v>44051</v>
      </c>
      <c r="I548" s="22">
        <v>44081</v>
      </c>
      <c r="J548" s="23">
        <v>800000</v>
      </c>
      <c r="K548" s="23">
        <v>876160</v>
      </c>
    </row>
    <row r="549" spans="1:11" ht="24" x14ac:dyDescent="0.25">
      <c r="A549" s="20" t="s">
        <v>1776</v>
      </c>
      <c r="B549" s="21" t="s">
        <v>1772</v>
      </c>
      <c r="C549" s="20" t="s">
        <v>166</v>
      </c>
      <c r="D549" s="21" t="s">
        <v>1773</v>
      </c>
      <c r="E549" s="21" t="s">
        <v>1113</v>
      </c>
      <c r="F549" s="21" t="s">
        <v>44</v>
      </c>
      <c r="G549" s="21" t="s">
        <v>19</v>
      </c>
      <c r="H549" s="22">
        <v>44020</v>
      </c>
      <c r="I549" s="22">
        <v>44042</v>
      </c>
      <c r="J549" s="23">
        <v>800000</v>
      </c>
      <c r="K549" s="23">
        <v>876160</v>
      </c>
    </row>
    <row r="550" spans="1:11" ht="24" x14ac:dyDescent="0.25">
      <c r="A550" s="20" t="s">
        <v>1777</v>
      </c>
      <c r="B550" s="21" t="s">
        <v>298</v>
      </c>
      <c r="C550" s="20" t="s">
        <v>166</v>
      </c>
      <c r="D550" s="21" t="s">
        <v>1778</v>
      </c>
      <c r="E550" s="21" t="s">
        <v>48</v>
      </c>
      <c r="F550" s="21" t="s">
        <v>44</v>
      </c>
      <c r="G550" s="21" t="s">
        <v>19</v>
      </c>
      <c r="H550" s="22">
        <v>44083</v>
      </c>
      <c r="I550" s="22">
        <v>44104</v>
      </c>
      <c r="J550" s="23">
        <v>4760000</v>
      </c>
      <c r="K550" s="23">
        <v>5213152</v>
      </c>
    </row>
    <row r="551" spans="1:11" ht="24" x14ac:dyDescent="0.25">
      <c r="A551" s="20" t="s">
        <v>1779</v>
      </c>
      <c r="B551" s="21" t="s">
        <v>298</v>
      </c>
      <c r="C551" s="20" t="s">
        <v>166</v>
      </c>
      <c r="D551" s="21" t="s">
        <v>1778</v>
      </c>
      <c r="E551" s="21" t="s">
        <v>48</v>
      </c>
      <c r="F551" s="21" t="s">
        <v>44</v>
      </c>
      <c r="G551" s="21" t="s">
        <v>19</v>
      </c>
      <c r="H551" s="22">
        <v>44041</v>
      </c>
      <c r="I551" s="22">
        <v>44074</v>
      </c>
      <c r="J551" s="23">
        <v>4760000</v>
      </c>
      <c r="K551" s="23">
        <v>5213152</v>
      </c>
    </row>
    <row r="552" spans="1:11" ht="24" x14ac:dyDescent="0.25">
      <c r="A552" s="20" t="s">
        <v>1780</v>
      </c>
      <c r="B552" s="21" t="s">
        <v>302</v>
      </c>
      <c r="C552" s="20" t="s">
        <v>466</v>
      </c>
      <c r="D552" s="21" t="s">
        <v>686</v>
      </c>
      <c r="E552" s="21" t="s">
        <v>48</v>
      </c>
      <c r="F552" s="21" t="s">
        <v>44</v>
      </c>
      <c r="G552" s="21" t="s">
        <v>19</v>
      </c>
      <c r="H552" s="22">
        <v>44072</v>
      </c>
      <c r="I552" s="22">
        <v>44100</v>
      </c>
      <c r="J552" s="23">
        <v>590000</v>
      </c>
      <c r="K552" s="23">
        <v>646168</v>
      </c>
    </row>
    <row r="553" spans="1:11" ht="24" x14ac:dyDescent="0.25">
      <c r="A553" s="20" t="s">
        <v>1781</v>
      </c>
      <c r="B553" s="21" t="s">
        <v>302</v>
      </c>
      <c r="C553" s="20" t="s">
        <v>466</v>
      </c>
      <c r="D553" s="21" t="s">
        <v>686</v>
      </c>
      <c r="E553" s="21" t="s">
        <v>48</v>
      </c>
      <c r="F553" s="21" t="s">
        <v>44</v>
      </c>
      <c r="G553" s="21" t="s">
        <v>19</v>
      </c>
      <c r="H553" s="22">
        <v>44037</v>
      </c>
      <c r="I553" s="22">
        <v>44058</v>
      </c>
      <c r="J553" s="23">
        <v>590000</v>
      </c>
      <c r="K553" s="23">
        <v>646168</v>
      </c>
    </row>
    <row r="554" spans="1:11" ht="24" x14ac:dyDescent="0.25">
      <c r="A554" s="20" t="s">
        <v>1782</v>
      </c>
      <c r="B554" s="21" t="s">
        <v>302</v>
      </c>
      <c r="C554" s="20" t="s">
        <v>466</v>
      </c>
      <c r="D554" s="21" t="s">
        <v>686</v>
      </c>
      <c r="E554" s="21" t="s">
        <v>48</v>
      </c>
      <c r="F554" s="21" t="s">
        <v>44</v>
      </c>
      <c r="G554" s="21" t="s">
        <v>19</v>
      </c>
      <c r="H554" s="22">
        <v>43995</v>
      </c>
      <c r="I554" s="22">
        <v>44016</v>
      </c>
      <c r="J554" s="23">
        <v>590000</v>
      </c>
      <c r="K554" s="23">
        <v>646168</v>
      </c>
    </row>
    <row r="555" spans="1:11" ht="24" x14ac:dyDescent="0.25">
      <c r="A555" s="20" t="s">
        <v>1783</v>
      </c>
      <c r="B555" s="21" t="s">
        <v>302</v>
      </c>
      <c r="C555" s="20" t="s">
        <v>466</v>
      </c>
      <c r="D555" s="21" t="s">
        <v>686</v>
      </c>
      <c r="E555" s="21" t="s">
        <v>48</v>
      </c>
      <c r="F555" s="21" t="s">
        <v>44</v>
      </c>
      <c r="G555" s="21" t="s">
        <v>19</v>
      </c>
      <c r="H555" s="22">
        <v>43967</v>
      </c>
      <c r="I555" s="22">
        <v>43988</v>
      </c>
      <c r="J555" s="23">
        <v>590000</v>
      </c>
      <c r="K555" s="23">
        <v>646168</v>
      </c>
    </row>
    <row r="556" spans="1:11" ht="24" x14ac:dyDescent="0.25">
      <c r="A556" s="20" t="s">
        <v>1784</v>
      </c>
      <c r="B556" s="21" t="s">
        <v>302</v>
      </c>
      <c r="C556" s="20" t="s">
        <v>466</v>
      </c>
      <c r="D556" s="21" t="s">
        <v>686</v>
      </c>
      <c r="E556" s="21" t="s">
        <v>48</v>
      </c>
      <c r="F556" s="21" t="s">
        <v>44</v>
      </c>
      <c r="G556" s="21" t="s">
        <v>19</v>
      </c>
      <c r="H556" s="22">
        <v>43925</v>
      </c>
      <c r="I556" s="22">
        <v>43946</v>
      </c>
      <c r="J556" s="23">
        <v>590000</v>
      </c>
      <c r="K556" s="23">
        <v>646168</v>
      </c>
    </row>
    <row r="557" spans="1:11" ht="24" x14ac:dyDescent="0.25">
      <c r="A557" s="20" t="s">
        <v>1785</v>
      </c>
      <c r="B557" s="21" t="s">
        <v>689</v>
      </c>
      <c r="C557" s="20" t="s">
        <v>466</v>
      </c>
      <c r="D557" s="21" t="s">
        <v>690</v>
      </c>
      <c r="E557" s="21" t="s">
        <v>48</v>
      </c>
      <c r="F557" s="21" t="s">
        <v>44</v>
      </c>
      <c r="G557" s="21" t="s">
        <v>19</v>
      </c>
      <c r="H557" s="22">
        <v>44068</v>
      </c>
      <c r="I557" s="22">
        <v>44099</v>
      </c>
      <c r="J557" s="23">
        <v>1200000</v>
      </c>
      <c r="K557" s="23">
        <v>1314240</v>
      </c>
    </row>
    <row r="558" spans="1:11" ht="24" x14ac:dyDescent="0.25">
      <c r="A558" s="20" t="s">
        <v>1786</v>
      </c>
      <c r="B558" s="21" t="s">
        <v>689</v>
      </c>
      <c r="C558" s="20" t="s">
        <v>466</v>
      </c>
      <c r="D558" s="21" t="s">
        <v>690</v>
      </c>
      <c r="E558" s="21" t="s">
        <v>48</v>
      </c>
      <c r="F558" s="21" t="s">
        <v>44</v>
      </c>
      <c r="G558" s="21" t="s">
        <v>19</v>
      </c>
      <c r="H558" s="22">
        <v>44026</v>
      </c>
      <c r="I558" s="22">
        <v>44057</v>
      </c>
      <c r="J558" s="23">
        <v>1200000</v>
      </c>
      <c r="K558" s="23">
        <v>1314240</v>
      </c>
    </row>
    <row r="559" spans="1:11" ht="24" x14ac:dyDescent="0.25">
      <c r="A559" s="20" t="s">
        <v>1787</v>
      </c>
      <c r="B559" s="21" t="s">
        <v>689</v>
      </c>
      <c r="C559" s="20" t="s">
        <v>466</v>
      </c>
      <c r="D559" s="21" t="s">
        <v>690</v>
      </c>
      <c r="E559" s="21" t="s">
        <v>48</v>
      </c>
      <c r="F559" s="21" t="s">
        <v>44</v>
      </c>
      <c r="G559" s="21" t="s">
        <v>19</v>
      </c>
      <c r="H559" s="22">
        <v>43985</v>
      </c>
      <c r="I559" s="22">
        <v>44012</v>
      </c>
      <c r="J559" s="23">
        <v>1200000</v>
      </c>
      <c r="K559" s="23">
        <v>1314240</v>
      </c>
    </row>
    <row r="560" spans="1:11" ht="24" x14ac:dyDescent="0.25">
      <c r="A560" s="20" t="s">
        <v>1788</v>
      </c>
      <c r="B560" s="21" t="s">
        <v>689</v>
      </c>
      <c r="C560" s="20" t="s">
        <v>466</v>
      </c>
      <c r="D560" s="21" t="s">
        <v>690</v>
      </c>
      <c r="E560" s="21" t="s">
        <v>48</v>
      </c>
      <c r="F560" s="21" t="s">
        <v>44</v>
      </c>
      <c r="G560" s="21" t="s">
        <v>19</v>
      </c>
      <c r="H560" s="22">
        <v>43958</v>
      </c>
      <c r="I560" s="22">
        <v>43980</v>
      </c>
      <c r="J560" s="23">
        <v>1200000</v>
      </c>
      <c r="K560" s="23">
        <v>1314240</v>
      </c>
    </row>
    <row r="561" spans="1:11" ht="24" x14ac:dyDescent="0.25">
      <c r="A561" s="20" t="s">
        <v>1789</v>
      </c>
      <c r="B561" s="21" t="s">
        <v>689</v>
      </c>
      <c r="C561" s="20" t="s">
        <v>466</v>
      </c>
      <c r="D561" s="21" t="s">
        <v>690</v>
      </c>
      <c r="E561" s="21" t="s">
        <v>48</v>
      </c>
      <c r="F561" s="21" t="s">
        <v>44</v>
      </c>
      <c r="G561" s="21" t="s">
        <v>19</v>
      </c>
      <c r="H561" s="22">
        <v>43927</v>
      </c>
      <c r="I561" s="22">
        <v>43951</v>
      </c>
      <c r="J561" s="23">
        <v>1200000</v>
      </c>
      <c r="K561" s="23">
        <v>1314240</v>
      </c>
    </row>
    <row r="562" spans="1:11" ht="24" x14ac:dyDescent="0.25">
      <c r="A562" s="20" t="s">
        <v>1790</v>
      </c>
      <c r="B562" s="21" t="s">
        <v>1010</v>
      </c>
      <c r="C562" s="20" t="s">
        <v>1004</v>
      </c>
      <c r="D562" s="21" t="s">
        <v>1014</v>
      </c>
      <c r="E562" s="21" t="s">
        <v>123</v>
      </c>
      <c r="F562" s="21" t="s">
        <v>44</v>
      </c>
      <c r="G562" s="21" t="s">
        <v>19</v>
      </c>
      <c r="H562" s="22">
        <v>44044</v>
      </c>
      <c r="I562" s="22">
        <v>44074</v>
      </c>
      <c r="J562" s="23">
        <v>294182</v>
      </c>
      <c r="K562" s="23">
        <v>322188</v>
      </c>
    </row>
    <row r="563" spans="1:11" ht="24" x14ac:dyDescent="0.25">
      <c r="A563" s="20" t="s">
        <v>1791</v>
      </c>
      <c r="B563" s="21" t="s">
        <v>1010</v>
      </c>
      <c r="C563" s="20" t="s">
        <v>1004</v>
      </c>
      <c r="D563" s="21" t="s">
        <v>1014</v>
      </c>
      <c r="E563" s="21" t="s">
        <v>123</v>
      </c>
      <c r="F563" s="21" t="s">
        <v>44</v>
      </c>
      <c r="G563" s="21" t="s">
        <v>19</v>
      </c>
      <c r="H563" s="22">
        <v>44018</v>
      </c>
      <c r="I563" s="22">
        <v>44043</v>
      </c>
      <c r="J563" s="23">
        <v>2110776</v>
      </c>
      <c r="K563" s="23">
        <v>2311722</v>
      </c>
    </row>
    <row r="564" spans="1:11" ht="24" x14ac:dyDescent="0.25">
      <c r="A564" s="20" t="s">
        <v>1792</v>
      </c>
      <c r="B564" s="21" t="s">
        <v>1010</v>
      </c>
      <c r="C564" s="20" t="s">
        <v>1004</v>
      </c>
      <c r="D564" s="21" t="s">
        <v>1011</v>
      </c>
      <c r="E564" s="21" t="s">
        <v>1633</v>
      </c>
      <c r="F564" s="21" t="s">
        <v>44</v>
      </c>
      <c r="G564" s="21" t="s">
        <v>19</v>
      </c>
      <c r="H564" s="22">
        <v>43972</v>
      </c>
      <c r="I564" s="22">
        <v>44017</v>
      </c>
      <c r="J564" s="23">
        <v>750908</v>
      </c>
      <c r="K564" s="23">
        <v>822394</v>
      </c>
    </row>
    <row r="565" spans="1:11" ht="24" x14ac:dyDescent="0.25">
      <c r="A565" s="20" t="s">
        <v>1793</v>
      </c>
      <c r="B565" s="21" t="s">
        <v>306</v>
      </c>
      <c r="C565" s="20" t="s">
        <v>166</v>
      </c>
      <c r="D565" s="21" t="s">
        <v>307</v>
      </c>
      <c r="E565" s="21" t="s">
        <v>1794</v>
      </c>
      <c r="F565" s="21" t="s">
        <v>44</v>
      </c>
      <c r="G565" s="21" t="s">
        <v>19</v>
      </c>
      <c r="H565" s="22">
        <v>44104</v>
      </c>
      <c r="I565" s="22">
        <v>44104</v>
      </c>
      <c r="J565" s="23">
        <v>23800000</v>
      </c>
      <c r="K565" s="23">
        <v>26065760</v>
      </c>
    </row>
    <row r="566" spans="1:11" ht="24" x14ac:dyDescent="0.25">
      <c r="A566" s="20" t="s">
        <v>1795</v>
      </c>
      <c r="B566" s="21" t="s">
        <v>306</v>
      </c>
      <c r="C566" s="20" t="s">
        <v>166</v>
      </c>
      <c r="D566" s="21" t="s">
        <v>307</v>
      </c>
      <c r="E566" s="21" t="s">
        <v>48</v>
      </c>
      <c r="F566" s="21" t="s">
        <v>44</v>
      </c>
      <c r="G566" s="21" t="s">
        <v>19</v>
      </c>
      <c r="H566" s="22">
        <v>44053</v>
      </c>
      <c r="I566" s="22">
        <v>44090</v>
      </c>
      <c r="J566" s="23">
        <v>37380113</v>
      </c>
      <c r="K566" s="23">
        <v>40938700</v>
      </c>
    </row>
    <row r="567" spans="1:11" ht="24" x14ac:dyDescent="0.25">
      <c r="A567" s="20" t="s">
        <v>1796</v>
      </c>
      <c r="B567" s="21" t="s">
        <v>306</v>
      </c>
      <c r="C567" s="20" t="s">
        <v>166</v>
      </c>
      <c r="D567" s="21" t="s">
        <v>307</v>
      </c>
      <c r="E567" s="21" t="s">
        <v>1797</v>
      </c>
      <c r="F567" s="21" t="s">
        <v>44</v>
      </c>
      <c r="G567" s="21" t="s">
        <v>19</v>
      </c>
      <c r="H567" s="22">
        <v>44021</v>
      </c>
      <c r="I567" s="22">
        <v>44042</v>
      </c>
      <c r="J567" s="23">
        <v>37380113</v>
      </c>
      <c r="K567" s="23">
        <v>40938700</v>
      </c>
    </row>
    <row r="568" spans="1:11" ht="24" x14ac:dyDescent="0.25">
      <c r="A568" s="20" t="s">
        <v>1798</v>
      </c>
      <c r="B568" s="21" t="s">
        <v>306</v>
      </c>
      <c r="C568" s="20" t="s">
        <v>166</v>
      </c>
      <c r="D568" s="21" t="s">
        <v>307</v>
      </c>
      <c r="E568" s="21" t="s">
        <v>1050</v>
      </c>
      <c r="F568" s="21" t="s">
        <v>44</v>
      </c>
      <c r="G568" s="21" t="s">
        <v>19</v>
      </c>
      <c r="H568" s="22">
        <v>43927</v>
      </c>
      <c r="I568" s="22">
        <v>43941</v>
      </c>
      <c r="J568" s="23">
        <v>19499884</v>
      </c>
      <c r="K568" s="23">
        <v>21356273</v>
      </c>
    </row>
    <row r="569" spans="1:11" ht="24" x14ac:dyDescent="0.25">
      <c r="A569" s="20" t="s">
        <v>1799</v>
      </c>
      <c r="B569" s="21" t="s">
        <v>306</v>
      </c>
      <c r="C569" s="20" t="s">
        <v>166</v>
      </c>
      <c r="D569" s="21" t="s">
        <v>307</v>
      </c>
      <c r="E569" s="21" t="s">
        <v>1047</v>
      </c>
      <c r="F569" s="21" t="s">
        <v>44</v>
      </c>
      <c r="G569" s="21" t="s">
        <v>19</v>
      </c>
      <c r="H569" s="22">
        <v>43922</v>
      </c>
      <c r="I569" s="22">
        <v>43926</v>
      </c>
      <c r="J569" s="23">
        <v>7448590</v>
      </c>
      <c r="K569" s="23">
        <v>8157696</v>
      </c>
    </row>
    <row r="570" spans="1:11" ht="24" x14ac:dyDescent="0.25">
      <c r="A570" s="20" t="s">
        <v>1800</v>
      </c>
      <c r="B570" s="21" t="s">
        <v>306</v>
      </c>
      <c r="C570" s="20" t="s">
        <v>166</v>
      </c>
      <c r="D570" s="21" t="s">
        <v>307</v>
      </c>
      <c r="E570" s="21" t="s">
        <v>1047</v>
      </c>
      <c r="F570" s="21" t="s">
        <v>44</v>
      </c>
      <c r="G570" s="21" t="s">
        <v>19</v>
      </c>
      <c r="H570" s="22">
        <v>43916</v>
      </c>
      <c r="I570" s="22">
        <v>43921</v>
      </c>
      <c r="J570" s="23">
        <v>12538306</v>
      </c>
      <c r="K570" s="23">
        <v>13731953</v>
      </c>
    </row>
    <row r="571" spans="1:11" ht="24" x14ac:dyDescent="0.25">
      <c r="A571" s="20" t="s">
        <v>1801</v>
      </c>
      <c r="B571" s="21" t="s">
        <v>306</v>
      </c>
      <c r="C571" s="20" t="s">
        <v>166</v>
      </c>
      <c r="D571" s="21" t="s">
        <v>307</v>
      </c>
      <c r="E571" s="21" t="s">
        <v>1047</v>
      </c>
      <c r="F571" s="21" t="s">
        <v>44</v>
      </c>
      <c r="G571" s="21" t="s">
        <v>19</v>
      </c>
      <c r="H571" s="22">
        <v>43910</v>
      </c>
      <c r="I571" s="22">
        <v>43915</v>
      </c>
      <c r="J571" s="23">
        <v>10013104</v>
      </c>
      <c r="K571" s="23">
        <v>10966352</v>
      </c>
    </row>
    <row r="572" spans="1:11" ht="24" x14ac:dyDescent="0.25">
      <c r="A572" s="20" t="s">
        <v>1802</v>
      </c>
      <c r="B572" s="21" t="s">
        <v>306</v>
      </c>
      <c r="C572" s="20" t="s">
        <v>166</v>
      </c>
      <c r="D572" s="21" t="s">
        <v>307</v>
      </c>
      <c r="E572" s="21" t="s">
        <v>1047</v>
      </c>
      <c r="F572" s="21" t="s">
        <v>44</v>
      </c>
      <c r="G572" s="21" t="s">
        <v>19</v>
      </c>
      <c r="H572" s="22">
        <v>43904</v>
      </c>
      <c r="I572" s="22">
        <v>43911</v>
      </c>
      <c r="J572" s="23">
        <v>4230325</v>
      </c>
      <c r="K572" s="23">
        <v>4633052</v>
      </c>
    </row>
    <row r="573" spans="1:11" ht="24" x14ac:dyDescent="0.25">
      <c r="A573" s="20" t="s">
        <v>1803</v>
      </c>
      <c r="B573" s="21" t="s">
        <v>306</v>
      </c>
      <c r="C573" s="20" t="s">
        <v>166</v>
      </c>
      <c r="D573" s="21" t="s">
        <v>307</v>
      </c>
      <c r="E573" s="21" t="s">
        <v>1131</v>
      </c>
      <c r="F573" s="21" t="s">
        <v>44</v>
      </c>
      <c r="G573" s="21" t="s">
        <v>23</v>
      </c>
      <c r="H573" s="22">
        <v>43867</v>
      </c>
      <c r="I573" s="22">
        <v>43873</v>
      </c>
      <c r="J573" s="23">
        <v>2544696</v>
      </c>
      <c r="K573" s="23">
        <v>2786951</v>
      </c>
    </row>
    <row r="574" spans="1:11" ht="24" x14ac:dyDescent="0.25">
      <c r="A574" s="20" t="s">
        <v>1804</v>
      </c>
      <c r="B574" s="21" t="s">
        <v>306</v>
      </c>
      <c r="C574" s="20" t="s">
        <v>166</v>
      </c>
      <c r="D574" s="21" t="s">
        <v>307</v>
      </c>
      <c r="E574" s="21" t="s">
        <v>1131</v>
      </c>
      <c r="F574" s="21" t="s">
        <v>44</v>
      </c>
      <c r="G574" s="21" t="s">
        <v>23</v>
      </c>
      <c r="H574" s="22">
        <v>43864</v>
      </c>
      <c r="I574" s="22">
        <v>43874</v>
      </c>
      <c r="J574" s="23">
        <v>27370000</v>
      </c>
      <c r="K574" s="23">
        <v>29975624</v>
      </c>
    </row>
    <row r="575" spans="1:11" ht="24" x14ac:dyDescent="0.25">
      <c r="A575" s="20" t="s">
        <v>1805</v>
      </c>
      <c r="B575" s="21" t="s">
        <v>693</v>
      </c>
      <c r="C575" s="20" t="s">
        <v>466</v>
      </c>
      <c r="D575" s="21" t="s">
        <v>694</v>
      </c>
      <c r="E575" s="21" t="s">
        <v>48</v>
      </c>
      <c r="F575" s="21" t="s">
        <v>44</v>
      </c>
      <c r="G575" s="21" t="s">
        <v>19</v>
      </c>
      <c r="H575" s="22">
        <v>44068</v>
      </c>
      <c r="I575" s="22">
        <v>44099</v>
      </c>
      <c r="J575" s="23">
        <v>1428000</v>
      </c>
      <c r="K575" s="23">
        <v>1563946</v>
      </c>
    </row>
    <row r="576" spans="1:11" ht="24" x14ac:dyDescent="0.25">
      <c r="A576" s="20" t="s">
        <v>1806</v>
      </c>
      <c r="B576" s="21" t="s">
        <v>693</v>
      </c>
      <c r="C576" s="20" t="s">
        <v>466</v>
      </c>
      <c r="D576" s="21" t="s">
        <v>694</v>
      </c>
      <c r="E576" s="21" t="s">
        <v>48</v>
      </c>
      <c r="F576" s="21" t="s">
        <v>44</v>
      </c>
      <c r="G576" s="21" t="s">
        <v>19</v>
      </c>
      <c r="H576" s="22">
        <v>44029</v>
      </c>
      <c r="I576" s="22">
        <v>44057</v>
      </c>
      <c r="J576" s="23">
        <v>1428000</v>
      </c>
      <c r="K576" s="23">
        <v>1563946</v>
      </c>
    </row>
    <row r="577" spans="1:11" ht="24" x14ac:dyDescent="0.25">
      <c r="A577" s="20" t="s">
        <v>1807</v>
      </c>
      <c r="B577" s="21" t="s">
        <v>693</v>
      </c>
      <c r="C577" s="20" t="s">
        <v>466</v>
      </c>
      <c r="D577" s="21" t="s">
        <v>694</v>
      </c>
      <c r="E577" s="21" t="s">
        <v>48</v>
      </c>
      <c r="F577" s="21" t="s">
        <v>44</v>
      </c>
      <c r="G577" s="21" t="s">
        <v>19</v>
      </c>
      <c r="H577" s="22">
        <v>43999</v>
      </c>
      <c r="I577" s="22">
        <v>44028</v>
      </c>
      <c r="J577" s="23">
        <v>1428000</v>
      </c>
      <c r="K577" s="23">
        <v>1563946</v>
      </c>
    </row>
    <row r="578" spans="1:11" ht="24" x14ac:dyDescent="0.25">
      <c r="A578" s="20" t="s">
        <v>1808</v>
      </c>
      <c r="B578" s="21" t="s">
        <v>693</v>
      </c>
      <c r="C578" s="20" t="s">
        <v>466</v>
      </c>
      <c r="D578" s="21" t="s">
        <v>694</v>
      </c>
      <c r="E578" s="21" t="s">
        <v>48</v>
      </c>
      <c r="F578" s="21" t="s">
        <v>44</v>
      </c>
      <c r="G578" s="21" t="s">
        <v>19</v>
      </c>
      <c r="H578" s="22">
        <v>43958</v>
      </c>
      <c r="I578" s="22">
        <v>43987</v>
      </c>
      <c r="J578" s="23">
        <v>1428000</v>
      </c>
      <c r="K578" s="23">
        <v>1563946</v>
      </c>
    </row>
    <row r="579" spans="1:11" ht="24" x14ac:dyDescent="0.25">
      <c r="A579" s="20" t="s">
        <v>1809</v>
      </c>
      <c r="B579" s="21" t="s">
        <v>693</v>
      </c>
      <c r="C579" s="20" t="s">
        <v>466</v>
      </c>
      <c r="D579" s="21" t="s">
        <v>694</v>
      </c>
      <c r="E579" s="21" t="s">
        <v>48</v>
      </c>
      <c r="F579" s="21" t="s">
        <v>44</v>
      </c>
      <c r="G579" s="21" t="s">
        <v>19</v>
      </c>
      <c r="H579" s="22">
        <v>43922</v>
      </c>
      <c r="I579" s="22">
        <v>43951</v>
      </c>
      <c r="J579" s="23">
        <v>1428000</v>
      </c>
      <c r="K579" s="23">
        <v>1563946</v>
      </c>
    </row>
    <row r="580" spans="1:11" ht="24" x14ac:dyDescent="0.25">
      <c r="A580" s="20" t="s">
        <v>1810</v>
      </c>
      <c r="B580" s="21" t="s">
        <v>697</v>
      </c>
      <c r="C580" s="20" t="s">
        <v>466</v>
      </c>
      <c r="D580" s="21" t="s">
        <v>698</v>
      </c>
      <c r="E580" s="21" t="s">
        <v>48</v>
      </c>
      <c r="F580" s="21" t="s">
        <v>44</v>
      </c>
      <c r="G580" s="21" t="s">
        <v>19</v>
      </c>
      <c r="H580" s="22">
        <v>44068</v>
      </c>
      <c r="I580" s="22">
        <v>44099</v>
      </c>
      <c r="J580" s="23">
        <v>1300000</v>
      </c>
      <c r="K580" s="23">
        <v>1423760</v>
      </c>
    </row>
    <row r="581" spans="1:11" ht="24" x14ac:dyDescent="0.25">
      <c r="A581" s="20" t="s">
        <v>1811</v>
      </c>
      <c r="B581" s="21" t="s">
        <v>697</v>
      </c>
      <c r="C581" s="20" t="s">
        <v>466</v>
      </c>
      <c r="D581" s="21" t="s">
        <v>698</v>
      </c>
      <c r="E581" s="21" t="s">
        <v>48</v>
      </c>
      <c r="F581" s="21" t="s">
        <v>44</v>
      </c>
      <c r="G581" s="21" t="s">
        <v>19</v>
      </c>
      <c r="H581" s="22">
        <v>44036</v>
      </c>
      <c r="I581" s="22">
        <v>44064</v>
      </c>
      <c r="J581" s="23">
        <v>1300000</v>
      </c>
      <c r="K581" s="23">
        <v>1423760</v>
      </c>
    </row>
    <row r="582" spans="1:11" ht="24" x14ac:dyDescent="0.25">
      <c r="A582" s="20" t="s">
        <v>1812</v>
      </c>
      <c r="B582" s="21" t="s">
        <v>1813</v>
      </c>
      <c r="C582" s="20" t="s">
        <v>466</v>
      </c>
      <c r="D582" s="21" t="s">
        <v>622</v>
      </c>
      <c r="E582" s="21" t="s">
        <v>48</v>
      </c>
      <c r="F582" s="21" t="s">
        <v>44</v>
      </c>
      <c r="G582" s="21" t="s">
        <v>19</v>
      </c>
      <c r="H582" s="22">
        <v>44026</v>
      </c>
      <c r="I582" s="22">
        <v>44057</v>
      </c>
      <c r="J582" s="23">
        <v>1200000</v>
      </c>
      <c r="K582" s="23">
        <v>1314240</v>
      </c>
    </row>
    <row r="583" spans="1:11" ht="24" x14ac:dyDescent="0.25">
      <c r="A583" s="20" t="s">
        <v>1814</v>
      </c>
      <c r="B583" s="21" t="s">
        <v>1813</v>
      </c>
      <c r="C583" s="20" t="s">
        <v>466</v>
      </c>
      <c r="D583" s="21" t="s">
        <v>622</v>
      </c>
      <c r="E583" s="21" t="s">
        <v>48</v>
      </c>
      <c r="F583" s="21" t="s">
        <v>44</v>
      </c>
      <c r="G583" s="21" t="s">
        <v>19</v>
      </c>
      <c r="H583" s="22">
        <v>43958</v>
      </c>
      <c r="I583" s="22">
        <v>43980</v>
      </c>
      <c r="J583" s="23">
        <v>1200000</v>
      </c>
      <c r="K583" s="23">
        <v>1314240</v>
      </c>
    </row>
    <row r="584" spans="1:11" ht="24" x14ac:dyDescent="0.25">
      <c r="A584" s="20" t="s">
        <v>1815</v>
      </c>
      <c r="B584" s="21" t="s">
        <v>1813</v>
      </c>
      <c r="C584" s="20" t="s">
        <v>466</v>
      </c>
      <c r="D584" s="21" t="s">
        <v>622</v>
      </c>
      <c r="E584" s="21" t="s">
        <v>48</v>
      </c>
      <c r="F584" s="21" t="s">
        <v>44</v>
      </c>
      <c r="G584" s="21" t="s">
        <v>19</v>
      </c>
      <c r="H584" s="22">
        <v>43927</v>
      </c>
      <c r="I584" s="22">
        <v>43951</v>
      </c>
      <c r="J584" s="23">
        <v>1200000</v>
      </c>
      <c r="K584" s="23">
        <v>1314240</v>
      </c>
    </row>
    <row r="585" spans="1:11" ht="24" x14ac:dyDescent="0.25">
      <c r="A585" s="20" t="s">
        <v>1816</v>
      </c>
      <c r="B585" s="21" t="s">
        <v>920</v>
      </c>
      <c r="C585" s="20" t="s">
        <v>882</v>
      </c>
      <c r="D585" s="21" t="s">
        <v>921</v>
      </c>
      <c r="E585" s="21" t="s">
        <v>1817</v>
      </c>
      <c r="F585" s="21" t="s">
        <v>44</v>
      </c>
      <c r="G585" s="21" t="s">
        <v>19</v>
      </c>
      <c r="H585" s="22">
        <v>43997</v>
      </c>
      <c r="I585" s="22">
        <v>43997</v>
      </c>
      <c r="J585" s="23">
        <v>6783000</v>
      </c>
      <c r="K585" s="23">
        <v>7428742</v>
      </c>
    </row>
    <row r="586" spans="1:11" ht="24" x14ac:dyDescent="0.25">
      <c r="A586" s="20" t="s">
        <v>1818</v>
      </c>
      <c r="B586" s="21" t="s">
        <v>920</v>
      </c>
      <c r="C586" s="20" t="s">
        <v>882</v>
      </c>
      <c r="D586" s="21" t="s">
        <v>921</v>
      </c>
      <c r="E586" s="21" t="s">
        <v>1122</v>
      </c>
      <c r="F586" s="21" t="s">
        <v>44</v>
      </c>
      <c r="G586" s="21" t="s">
        <v>19</v>
      </c>
      <c r="H586" s="22">
        <v>43976</v>
      </c>
      <c r="I586" s="22">
        <v>43976</v>
      </c>
      <c r="J586" s="23">
        <v>6783000</v>
      </c>
      <c r="K586" s="23">
        <v>7428742</v>
      </c>
    </row>
    <row r="587" spans="1:11" ht="24" x14ac:dyDescent="0.25">
      <c r="A587" s="20" t="s">
        <v>1819</v>
      </c>
      <c r="B587" s="21" t="s">
        <v>920</v>
      </c>
      <c r="C587" s="20" t="s">
        <v>882</v>
      </c>
      <c r="D587" s="21" t="s">
        <v>921</v>
      </c>
      <c r="E587" s="21" t="s">
        <v>1820</v>
      </c>
      <c r="F587" s="21" t="s">
        <v>44</v>
      </c>
      <c r="G587" s="21" t="s">
        <v>19</v>
      </c>
      <c r="H587" s="22">
        <v>43946</v>
      </c>
      <c r="I587" s="22">
        <v>43947</v>
      </c>
      <c r="J587" s="23">
        <v>10686200</v>
      </c>
      <c r="K587" s="23">
        <v>11703526</v>
      </c>
    </row>
    <row r="588" spans="1:11" ht="24" x14ac:dyDescent="0.25">
      <c r="A588" s="20" t="s">
        <v>1821</v>
      </c>
      <c r="B588" s="21" t="s">
        <v>920</v>
      </c>
      <c r="C588" s="20" t="s">
        <v>882</v>
      </c>
      <c r="D588" s="21" t="s">
        <v>921</v>
      </c>
      <c r="E588" s="21" t="s">
        <v>1050</v>
      </c>
      <c r="F588" s="21" t="s">
        <v>44</v>
      </c>
      <c r="G588" s="21" t="s">
        <v>19</v>
      </c>
      <c r="H588" s="22">
        <v>43926</v>
      </c>
      <c r="I588" s="22">
        <v>43926</v>
      </c>
      <c r="J588" s="23">
        <v>4165000</v>
      </c>
      <c r="K588" s="23">
        <v>4561508</v>
      </c>
    </row>
    <row r="589" spans="1:11" ht="24" x14ac:dyDescent="0.25">
      <c r="A589" s="20" t="s">
        <v>1822</v>
      </c>
      <c r="B589" s="21" t="s">
        <v>920</v>
      </c>
      <c r="C589" s="20" t="s">
        <v>882</v>
      </c>
      <c r="D589" s="21" t="s">
        <v>921</v>
      </c>
      <c r="E589" s="21" t="s">
        <v>1047</v>
      </c>
      <c r="F589" s="21" t="s">
        <v>44</v>
      </c>
      <c r="G589" s="21" t="s">
        <v>19</v>
      </c>
      <c r="H589" s="22">
        <v>43919</v>
      </c>
      <c r="I589" s="22">
        <v>43919</v>
      </c>
      <c r="J589" s="23">
        <v>4165000</v>
      </c>
      <c r="K589" s="23">
        <v>4561508</v>
      </c>
    </row>
    <row r="590" spans="1:11" ht="24" x14ac:dyDescent="0.25">
      <c r="A590" s="20" t="s">
        <v>1823</v>
      </c>
      <c r="B590" s="21" t="s">
        <v>318</v>
      </c>
      <c r="C590" s="20" t="s">
        <v>466</v>
      </c>
      <c r="D590" s="21" t="s">
        <v>706</v>
      </c>
      <c r="E590" s="21" t="s">
        <v>1567</v>
      </c>
      <c r="F590" s="21" t="s">
        <v>44</v>
      </c>
      <c r="G590" s="21" t="s">
        <v>19</v>
      </c>
      <c r="H590" s="22">
        <v>44075</v>
      </c>
      <c r="I590" s="22">
        <v>44104</v>
      </c>
      <c r="J590" s="23">
        <v>19905725</v>
      </c>
      <c r="K590" s="23">
        <v>21800750</v>
      </c>
    </row>
    <row r="591" spans="1:11" ht="24" x14ac:dyDescent="0.25">
      <c r="A591" s="20" t="s">
        <v>1824</v>
      </c>
      <c r="B591" s="21" t="s">
        <v>318</v>
      </c>
      <c r="C591" s="20" t="s">
        <v>466</v>
      </c>
      <c r="D591" s="21" t="s">
        <v>706</v>
      </c>
      <c r="E591" s="21" t="s">
        <v>1567</v>
      </c>
      <c r="F591" s="21" t="s">
        <v>44</v>
      </c>
      <c r="G591" s="21" t="s">
        <v>19</v>
      </c>
      <c r="H591" s="22">
        <v>44067</v>
      </c>
      <c r="I591" s="22">
        <v>44074</v>
      </c>
      <c r="J591" s="23">
        <v>5527550</v>
      </c>
      <c r="K591" s="23">
        <v>6053773</v>
      </c>
    </row>
    <row r="592" spans="1:11" ht="24" x14ac:dyDescent="0.25">
      <c r="A592" s="20" t="s">
        <v>1825</v>
      </c>
      <c r="B592" s="21" t="s">
        <v>318</v>
      </c>
      <c r="C592" s="20" t="s">
        <v>466</v>
      </c>
      <c r="D592" s="21" t="s">
        <v>702</v>
      </c>
      <c r="E592" s="21" t="s">
        <v>1567</v>
      </c>
      <c r="F592" s="21" t="s">
        <v>44</v>
      </c>
      <c r="G592" s="21" t="s">
        <v>19</v>
      </c>
      <c r="H592" s="22">
        <v>44065</v>
      </c>
      <c r="I592" s="22">
        <v>44067</v>
      </c>
      <c r="J592" s="23">
        <v>783020</v>
      </c>
      <c r="K592" s="23">
        <v>857564</v>
      </c>
    </row>
    <row r="593" spans="1:11" ht="24" x14ac:dyDescent="0.25">
      <c r="A593" s="20" t="s">
        <v>1826</v>
      </c>
      <c r="B593" s="21" t="s">
        <v>318</v>
      </c>
      <c r="C593" s="20" t="s">
        <v>466</v>
      </c>
      <c r="D593" s="21" t="s">
        <v>702</v>
      </c>
      <c r="E593" s="21" t="s">
        <v>1181</v>
      </c>
      <c r="F593" s="21" t="s">
        <v>44</v>
      </c>
      <c r="G593" s="21" t="s">
        <v>19</v>
      </c>
      <c r="H593" s="22">
        <v>44044</v>
      </c>
      <c r="I593" s="22">
        <v>44064</v>
      </c>
      <c r="J593" s="23">
        <v>9968630</v>
      </c>
      <c r="K593" s="23">
        <v>10917644</v>
      </c>
    </row>
    <row r="594" spans="1:11" ht="24" x14ac:dyDescent="0.25">
      <c r="A594" s="20" t="s">
        <v>1827</v>
      </c>
      <c r="B594" s="21" t="s">
        <v>318</v>
      </c>
      <c r="C594" s="20" t="s">
        <v>466</v>
      </c>
      <c r="D594" s="21" t="s">
        <v>702</v>
      </c>
      <c r="E594" s="21" t="s">
        <v>1181</v>
      </c>
      <c r="F594" s="21" t="s">
        <v>44</v>
      </c>
      <c r="G594" s="21" t="s">
        <v>19</v>
      </c>
      <c r="H594" s="22">
        <v>44037</v>
      </c>
      <c r="I594" s="22">
        <v>44043</v>
      </c>
      <c r="J594" s="23">
        <v>5047980</v>
      </c>
      <c r="K594" s="23">
        <v>5528548</v>
      </c>
    </row>
    <row r="595" spans="1:11" ht="24" x14ac:dyDescent="0.25">
      <c r="A595" s="20" t="s">
        <v>1828</v>
      </c>
      <c r="B595" s="21" t="s">
        <v>318</v>
      </c>
      <c r="C595" s="20" t="s">
        <v>466</v>
      </c>
      <c r="D595" s="21" t="s">
        <v>702</v>
      </c>
      <c r="E595" s="21" t="s">
        <v>1187</v>
      </c>
      <c r="F595" s="21" t="s">
        <v>44</v>
      </c>
      <c r="G595" s="21" t="s">
        <v>19</v>
      </c>
      <c r="H595" s="22">
        <v>44014</v>
      </c>
      <c r="I595" s="22">
        <v>44026</v>
      </c>
      <c r="J595" s="23">
        <v>2908360</v>
      </c>
      <c r="K595" s="23">
        <v>3185236</v>
      </c>
    </row>
    <row r="596" spans="1:11" ht="24" x14ac:dyDescent="0.25">
      <c r="A596" s="20" t="s">
        <v>1829</v>
      </c>
      <c r="B596" s="21" t="s">
        <v>318</v>
      </c>
      <c r="C596" s="20" t="s">
        <v>466</v>
      </c>
      <c r="D596" s="21" t="s">
        <v>714</v>
      </c>
      <c r="E596" s="21" t="s">
        <v>1189</v>
      </c>
      <c r="F596" s="21" t="s">
        <v>44</v>
      </c>
      <c r="G596" s="21" t="s">
        <v>19</v>
      </c>
      <c r="H596" s="22">
        <v>44001</v>
      </c>
      <c r="I596" s="22">
        <v>44008</v>
      </c>
      <c r="J596" s="23">
        <v>2300270</v>
      </c>
      <c r="K596" s="23">
        <v>2519256</v>
      </c>
    </row>
    <row r="597" spans="1:11" ht="24" x14ac:dyDescent="0.25">
      <c r="A597" s="20" t="s">
        <v>1830</v>
      </c>
      <c r="B597" s="21" t="s">
        <v>318</v>
      </c>
      <c r="C597" s="20" t="s">
        <v>466</v>
      </c>
      <c r="D597" s="21" t="s">
        <v>1831</v>
      </c>
      <c r="E597" s="21" t="s">
        <v>1189</v>
      </c>
      <c r="F597" s="21" t="s">
        <v>44</v>
      </c>
      <c r="G597" s="21" t="s">
        <v>19</v>
      </c>
      <c r="H597" s="22">
        <v>43995</v>
      </c>
      <c r="I597" s="22">
        <v>44000</v>
      </c>
      <c r="J597" s="23">
        <v>1581510</v>
      </c>
      <c r="K597" s="23">
        <v>1732070</v>
      </c>
    </row>
    <row r="598" spans="1:11" ht="24" x14ac:dyDescent="0.25">
      <c r="A598" s="20" t="s">
        <v>1832</v>
      </c>
      <c r="B598" s="21" t="s">
        <v>318</v>
      </c>
      <c r="C598" s="20" t="s">
        <v>466</v>
      </c>
      <c r="D598" s="21" t="s">
        <v>709</v>
      </c>
      <c r="E598" s="21" t="s">
        <v>1122</v>
      </c>
      <c r="F598" s="21" t="s">
        <v>44</v>
      </c>
      <c r="G598" s="21" t="s">
        <v>19</v>
      </c>
      <c r="H598" s="22">
        <v>43955</v>
      </c>
      <c r="I598" s="22">
        <v>43973</v>
      </c>
      <c r="J598" s="23">
        <v>4378248</v>
      </c>
      <c r="K598" s="23">
        <v>4795057</v>
      </c>
    </row>
    <row r="599" spans="1:11" ht="24" x14ac:dyDescent="0.25">
      <c r="A599" s="20" t="s">
        <v>1833</v>
      </c>
      <c r="B599" s="21" t="s">
        <v>318</v>
      </c>
      <c r="C599" s="20" t="s">
        <v>466</v>
      </c>
      <c r="D599" s="21" t="s">
        <v>1834</v>
      </c>
      <c r="E599" s="21" t="s">
        <v>1047</v>
      </c>
      <c r="F599" s="21" t="s">
        <v>44</v>
      </c>
      <c r="G599" s="21" t="s">
        <v>19</v>
      </c>
      <c r="H599" s="22">
        <v>43950</v>
      </c>
      <c r="I599" s="22">
        <v>43951</v>
      </c>
      <c r="J599" s="23">
        <v>0</v>
      </c>
      <c r="K599" s="23">
        <v>0</v>
      </c>
    </row>
    <row r="600" spans="1:11" ht="24" x14ac:dyDescent="0.25">
      <c r="A600" s="20" t="s">
        <v>1835</v>
      </c>
      <c r="B600" s="21" t="s">
        <v>318</v>
      </c>
      <c r="C600" s="20" t="s">
        <v>466</v>
      </c>
      <c r="D600" s="21" t="s">
        <v>319</v>
      </c>
      <c r="E600" s="21" t="s">
        <v>1519</v>
      </c>
      <c r="F600" s="21" t="s">
        <v>44</v>
      </c>
      <c r="G600" s="21" t="s">
        <v>19</v>
      </c>
      <c r="H600" s="22">
        <v>43950</v>
      </c>
      <c r="I600" s="22">
        <v>43951</v>
      </c>
      <c r="J600" s="23">
        <v>0</v>
      </c>
      <c r="K600" s="23">
        <v>0</v>
      </c>
    </row>
    <row r="601" spans="1:11" ht="24" x14ac:dyDescent="0.25">
      <c r="A601" s="20" t="s">
        <v>1836</v>
      </c>
      <c r="B601" s="21" t="s">
        <v>318</v>
      </c>
      <c r="C601" s="20" t="s">
        <v>466</v>
      </c>
      <c r="D601" s="21" t="s">
        <v>714</v>
      </c>
      <c r="E601" s="21" t="s">
        <v>1122</v>
      </c>
      <c r="F601" s="21" t="s">
        <v>44</v>
      </c>
      <c r="G601" s="21" t="s">
        <v>19</v>
      </c>
      <c r="H601" s="22">
        <v>43955</v>
      </c>
      <c r="I601" s="22">
        <v>43980</v>
      </c>
      <c r="J601" s="23">
        <v>5313350</v>
      </c>
      <c r="K601" s="23">
        <v>5819181</v>
      </c>
    </row>
    <row r="602" spans="1:11" ht="24" x14ac:dyDescent="0.25">
      <c r="A602" s="20" t="s">
        <v>1837</v>
      </c>
      <c r="B602" s="21" t="s">
        <v>318</v>
      </c>
      <c r="C602" s="20" t="s">
        <v>466</v>
      </c>
      <c r="D602" s="21" t="s">
        <v>714</v>
      </c>
      <c r="E602" s="21" t="s">
        <v>1122</v>
      </c>
      <c r="F602" s="21" t="s">
        <v>44</v>
      </c>
      <c r="G602" s="21" t="s">
        <v>19</v>
      </c>
      <c r="H602" s="22">
        <v>43949</v>
      </c>
      <c r="I602" s="22">
        <v>43951</v>
      </c>
      <c r="J602" s="23">
        <v>1118600</v>
      </c>
      <c r="K602" s="23">
        <v>1225091</v>
      </c>
    </row>
    <row r="603" spans="1:11" ht="24" x14ac:dyDescent="0.25">
      <c r="A603" s="20" t="s">
        <v>1838</v>
      </c>
      <c r="B603" s="21" t="s">
        <v>318</v>
      </c>
      <c r="C603" s="20" t="s">
        <v>466</v>
      </c>
      <c r="D603" s="21" t="s">
        <v>702</v>
      </c>
      <c r="E603" s="21" t="s">
        <v>1203</v>
      </c>
      <c r="F603" s="21" t="s">
        <v>44</v>
      </c>
      <c r="G603" s="21" t="s">
        <v>19</v>
      </c>
      <c r="H603" s="22">
        <v>43946</v>
      </c>
      <c r="I603" s="22">
        <v>43946</v>
      </c>
      <c r="J603" s="23">
        <v>2087736</v>
      </c>
      <c r="K603" s="23">
        <v>2286488</v>
      </c>
    </row>
    <row r="604" spans="1:11" ht="24" x14ac:dyDescent="0.25">
      <c r="A604" s="20" t="s">
        <v>1839</v>
      </c>
      <c r="B604" s="21" t="s">
        <v>318</v>
      </c>
      <c r="C604" s="20" t="s">
        <v>466</v>
      </c>
      <c r="D604" s="21" t="s">
        <v>709</v>
      </c>
      <c r="E604" s="21" t="s">
        <v>1122</v>
      </c>
      <c r="F604" s="21" t="s">
        <v>44</v>
      </c>
      <c r="G604" s="21" t="s">
        <v>19</v>
      </c>
      <c r="H604" s="22">
        <v>43948</v>
      </c>
      <c r="I604" s="22">
        <v>43951</v>
      </c>
      <c r="J604" s="23">
        <v>1459416</v>
      </c>
      <c r="K604" s="23">
        <v>1598352</v>
      </c>
    </row>
    <row r="605" spans="1:11" ht="24" x14ac:dyDescent="0.25">
      <c r="A605" s="20" t="s">
        <v>1840</v>
      </c>
      <c r="B605" s="21" t="s">
        <v>318</v>
      </c>
      <c r="C605" s="20" t="s">
        <v>466</v>
      </c>
      <c r="D605" s="21" t="s">
        <v>702</v>
      </c>
      <c r="E605" s="21" t="s">
        <v>1124</v>
      </c>
      <c r="F605" s="21" t="s">
        <v>44</v>
      </c>
      <c r="G605" s="21" t="s">
        <v>19</v>
      </c>
      <c r="H605" s="22">
        <v>43955</v>
      </c>
      <c r="I605" s="22">
        <v>43980</v>
      </c>
      <c r="J605" s="23">
        <v>3020220</v>
      </c>
      <c r="K605" s="23">
        <v>3307745</v>
      </c>
    </row>
    <row r="606" spans="1:11" ht="24" x14ac:dyDescent="0.25">
      <c r="A606" s="20" t="s">
        <v>1841</v>
      </c>
      <c r="B606" s="21" t="s">
        <v>318</v>
      </c>
      <c r="C606" s="20" t="s">
        <v>466</v>
      </c>
      <c r="D606" s="21" t="s">
        <v>702</v>
      </c>
      <c r="E606" s="21" t="s">
        <v>1124</v>
      </c>
      <c r="F606" s="21" t="s">
        <v>44</v>
      </c>
      <c r="G606" s="21" t="s">
        <v>19</v>
      </c>
      <c r="H606" s="22">
        <v>43945</v>
      </c>
      <c r="I606" s="22">
        <v>43951</v>
      </c>
      <c r="J606" s="23">
        <v>838950</v>
      </c>
      <c r="K606" s="23">
        <v>918818</v>
      </c>
    </row>
    <row r="607" spans="1:11" ht="24" x14ac:dyDescent="0.25">
      <c r="A607" s="20" t="s">
        <v>1842</v>
      </c>
      <c r="B607" s="21" t="s">
        <v>318</v>
      </c>
      <c r="C607" s="20" t="s">
        <v>466</v>
      </c>
      <c r="D607" s="21" t="s">
        <v>709</v>
      </c>
      <c r="E607" s="21" t="s">
        <v>1556</v>
      </c>
      <c r="F607" s="21" t="s">
        <v>44</v>
      </c>
      <c r="G607" s="21" t="s">
        <v>19</v>
      </c>
      <c r="H607" s="22">
        <v>43943</v>
      </c>
      <c r="I607" s="22">
        <v>43947</v>
      </c>
      <c r="J607" s="23">
        <v>931770</v>
      </c>
      <c r="K607" s="23">
        <v>1020475</v>
      </c>
    </row>
    <row r="608" spans="1:11" ht="24" x14ac:dyDescent="0.25">
      <c r="A608" s="20" t="s">
        <v>1843</v>
      </c>
      <c r="B608" s="21" t="s">
        <v>318</v>
      </c>
      <c r="C608" s="20" t="s">
        <v>466</v>
      </c>
      <c r="D608" s="21" t="s">
        <v>319</v>
      </c>
      <c r="E608" s="21" t="s">
        <v>1556</v>
      </c>
      <c r="F608" s="21" t="s">
        <v>44</v>
      </c>
      <c r="G608" s="21" t="s">
        <v>19</v>
      </c>
      <c r="H608" s="22">
        <v>43939</v>
      </c>
      <c r="I608" s="22">
        <v>43947</v>
      </c>
      <c r="J608" s="23">
        <v>4530330</v>
      </c>
      <c r="K608" s="23">
        <v>4961617</v>
      </c>
    </row>
    <row r="609" spans="1:11" ht="24" x14ac:dyDescent="0.25">
      <c r="A609" s="20" t="s">
        <v>1844</v>
      </c>
      <c r="B609" s="21" t="s">
        <v>318</v>
      </c>
      <c r="C609" s="20" t="s">
        <v>466</v>
      </c>
      <c r="D609" s="21" t="s">
        <v>1845</v>
      </c>
      <c r="E609" s="21" t="s">
        <v>1212</v>
      </c>
      <c r="F609" s="21" t="s">
        <v>44</v>
      </c>
      <c r="G609" s="21" t="s">
        <v>19</v>
      </c>
      <c r="H609" s="22">
        <v>43932</v>
      </c>
      <c r="I609" s="22">
        <v>43933</v>
      </c>
      <c r="J609" s="23">
        <v>2684640</v>
      </c>
      <c r="K609" s="23">
        <v>2940218</v>
      </c>
    </row>
    <row r="610" spans="1:11" ht="24" x14ac:dyDescent="0.25">
      <c r="A610" s="20" t="s">
        <v>1846</v>
      </c>
      <c r="B610" s="21" t="s">
        <v>318</v>
      </c>
      <c r="C610" s="20" t="s">
        <v>466</v>
      </c>
      <c r="D610" s="21" t="s">
        <v>706</v>
      </c>
      <c r="E610" s="21" t="s">
        <v>1047</v>
      </c>
      <c r="F610" s="21" t="s">
        <v>44</v>
      </c>
      <c r="G610" s="21" t="s">
        <v>19</v>
      </c>
      <c r="H610" s="22">
        <v>43937</v>
      </c>
      <c r="I610" s="22">
        <v>43947</v>
      </c>
      <c r="J610" s="23">
        <v>4475114</v>
      </c>
      <c r="K610" s="23">
        <v>4901145</v>
      </c>
    </row>
    <row r="611" spans="1:11" ht="24" x14ac:dyDescent="0.25">
      <c r="A611" s="20" t="s">
        <v>1847</v>
      </c>
      <c r="B611" s="21" t="s">
        <v>318</v>
      </c>
      <c r="C611" s="20" t="s">
        <v>466</v>
      </c>
      <c r="D611" s="21" t="s">
        <v>709</v>
      </c>
      <c r="E611" s="21" t="s">
        <v>1050</v>
      </c>
      <c r="F611" s="21" t="s">
        <v>44</v>
      </c>
      <c r="G611" s="21" t="s">
        <v>19</v>
      </c>
      <c r="H611" s="22">
        <v>43922</v>
      </c>
      <c r="I611" s="22">
        <v>43936</v>
      </c>
      <c r="J611" s="23">
        <v>11583936</v>
      </c>
      <c r="K611" s="23">
        <v>12686727</v>
      </c>
    </row>
    <row r="612" spans="1:11" ht="24" x14ac:dyDescent="0.25">
      <c r="A612" s="20" t="s">
        <v>1848</v>
      </c>
      <c r="B612" s="21" t="s">
        <v>318</v>
      </c>
      <c r="C612" s="20" t="s">
        <v>466</v>
      </c>
      <c r="D612" s="21" t="s">
        <v>706</v>
      </c>
      <c r="E612" s="21" t="s">
        <v>1050</v>
      </c>
      <c r="F612" s="21" t="s">
        <v>44</v>
      </c>
      <c r="G612" s="21" t="s">
        <v>19</v>
      </c>
      <c r="H612" s="22">
        <v>43918</v>
      </c>
      <c r="I612" s="22">
        <v>43921</v>
      </c>
      <c r="J612" s="23">
        <v>3861312</v>
      </c>
      <c r="K612" s="23">
        <v>4228909</v>
      </c>
    </row>
    <row r="613" spans="1:11" ht="24" x14ac:dyDescent="0.25">
      <c r="A613" s="20" t="s">
        <v>1849</v>
      </c>
      <c r="B613" s="21" t="s">
        <v>318</v>
      </c>
      <c r="C613" s="20" t="s">
        <v>466</v>
      </c>
      <c r="D613" s="21" t="s">
        <v>1850</v>
      </c>
      <c r="E613" s="21" t="s">
        <v>1047</v>
      </c>
      <c r="F613" s="21" t="s">
        <v>44</v>
      </c>
      <c r="G613" s="21" t="s">
        <v>19</v>
      </c>
      <c r="H613" s="22">
        <v>43909</v>
      </c>
      <c r="I613" s="22">
        <v>43917</v>
      </c>
      <c r="J613" s="23">
        <v>9446220</v>
      </c>
      <c r="K613" s="23">
        <v>10345500</v>
      </c>
    </row>
    <row r="614" spans="1:11" ht="24" x14ac:dyDescent="0.25">
      <c r="A614" s="20" t="s">
        <v>1851</v>
      </c>
      <c r="B614" s="21" t="s">
        <v>318</v>
      </c>
      <c r="C614" s="20" t="s">
        <v>466</v>
      </c>
      <c r="D614" s="21" t="s">
        <v>1852</v>
      </c>
      <c r="E614" s="21" t="s">
        <v>1226</v>
      </c>
      <c r="F614" s="21" t="s">
        <v>44</v>
      </c>
      <c r="G614" s="21" t="s">
        <v>19</v>
      </c>
      <c r="H614" s="22">
        <v>43909</v>
      </c>
      <c r="I614" s="22">
        <v>43917</v>
      </c>
      <c r="J614" s="23">
        <v>5369280</v>
      </c>
      <c r="K614" s="23">
        <v>5880435</v>
      </c>
    </row>
    <row r="615" spans="1:11" ht="24" x14ac:dyDescent="0.25">
      <c r="A615" s="20" t="s">
        <v>1853</v>
      </c>
      <c r="B615" s="21" t="s">
        <v>318</v>
      </c>
      <c r="C615" s="20" t="s">
        <v>466</v>
      </c>
      <c r="D615" s="21" t="s">
        <v>319</v>
      </c>
      <c r="E615" s="21" t="s">
        <v>1047</v>
      </c>
      <c r="F615" s="21" t="s">
        <v>44</v>
      </c>
      <c r="G615" s="21" t="s">
        <v>19</v>
      </c>
      <c r="H615" s="22">
        <v>43906</v>
      </c>
      <c r="I615" s="22">
        <v>43912</v>
      </c>
      <c r="J615" s="23">
        <v>2938824</v>
      </c>
      <c r="K615" s="23">
        <v>3218600</v>
      </c>
    </row>
    <row r="616" spans="1:11" ht="24" x14ac:dyDescent="0.25">
      <c r="A616" s="20" t="s">
        <v>1854</v>
      </c>
      <c r="B616" s="21" t="s">
        <v>318</v>
      </c>
      <c r="C616" s="20" t="s">
        <v>466</v>
      </c>
      <c r="D616" s="21" t="s">
        <v>1850</v>
      </c>
      <c r="E616" s="21" t="s">
        <v>1047</v>
      </c>
      <c r="F616" s="21" t="s">
        <v>44</v>
      </c>
      <c r="G616" s="21" t="s">
        <v>19</v>
      </c>
      <c r="H616" s="22">
        <v>43904</v>
      </c>
      <c r="I616" s="22">
        <v>43905</v>
      </c>
      <c r="J616" s="23">
        <v>2216970</v>
      </c>
      <c r="K616" s="23">
        <v>2428026</v>
      </c>
    </row>
    <row r="617" spans="1:11" ht="24" x14ac:dyDescent="0.25">
      <c r="A617" s="20" t="s">
        <v>1855</v>
      </c>
      <c r="B617" s="21" t="s">
        <v>318</v>
      </c>
      <c r="C617" s="20" t="s">
        <v>466</v>
      </c>
      <c r="D617" s="21" t="s">
        <v>714</v>
      </c>
      <c r="E617" s="21" t="s">
        <v>1131</v>
      </c>
      <c r="F617" s="21" t="s">
        <v>44</v>
      </c>
      <c r="G617" s="21" t="s">
        <v>23</v>
      </c>
      <c r="H617" s="22">
        <v>43865</v>
      </c>
      <c r="I617" s="22">
        <v>43873</v>
      </c>
      <c r="J617" s="23">
        <v>16090704</v>
      </c>
      <c r="K617" s="23">
        <v>17622539</v>
      </c>
    </row>
    <row r="618" spans="1:11" ht="24" x14ac:dyDescent="0.25">
      <c r="A618" s="20" t="s">
        <v>1856</v>
      </c>
      <c r="B618" s="21" t="s">
        <v>318</v>
      </c>
      <c r="C618" s="20" t="s">
        <v>466</v>
      </c>
      <c r="D618" s="21" t="s">
        <v>714</v>
      </c>
      <c r="E618" s="21" t="s">
        <v>1131</v>
      </c>
      <c r="F618" s="21" t="s">
        <v>44</v>
      </c>
      <c r="G618" s="21" t="s">
        <v>23</v>
      </c>
      <c r="H618" s="22">
        <v>43865</v>
      </c>
      <c r="I618" s="22">
        <v>43873</v>
      </c>
      <c r="J618" s="23">
        <v>951048</v>
      </c>
      <c r="K618" s="23">
        <v>1041588</v>
      </c>
    </row>
    <row r="619" spans="1:11" ht="24" x14ac:dyDescent="0.25">
      <c r="A619" s="20" t="s">
        <v>1857</v>
      </c>
      <c r="B619" s="21" t="s">
        <v>327</v>
      </c>
      <c r="C619" s="20" t="s">
        <v>166</v>
      </c>
      <c r="D619" s="21" t="s">
        <v>328</v>
      </c>
      <c r="E619" s="21" t="s">
        <v>48</v>
      </c>
      <c r="F619" s="21" t="s">
        <v>44</v>
      </c>
      <c r="G619" s="21" t="s">
        <v>19</v>
      </c>
      <c r="H619" s="22">
        <v>44075</v>
      </c>
      <c r="I619" s="22">
        <v>44104</v>
      </c>
      <c r="J619" s="23">
        <v>800000</v>
      </c>
      <c r="K619" s="23">
        <v>876160</v>
      </c>
    </row>
    <row r="620" spans="1:11" ht="24" x14ac:dyDescent="0.25">
      <c r="A620" s="20" t="s">
        <v>1858</v>
      </c>
      <c r="B620" s="21" t="s">
        <v>327</v>
      </c>
      <c r="C620" s="20" t="s">
        <v>166</v>
      </c>
      <c r="D620" s="21" t="s">
        <v>328</v>
      </c>
      <c r="E620" s="21" t="s">
        <v>48</v>
      </c>
      <c r="F620" s="21" t="s">
        <v>44</v>
      </c>
      <c r="G620" s="21" t="s">
        <v>19</v>
      </c>
      <c r="H620" s="22">
        <v>44028</v>
      </c>
      <c r="I620" s="22">
        <v>44058</v>
      </c>
      <c r="J620" s="23">
        <v>800000</v>
      </c>
      <c r="K620" s="23">
        <v>876160</v>
      </c>
    </row>
    <row r="621" spans="1:11" ht="24" x14ac:dyDescent="0.25">
      <c r="A621" s="20" t="s">
        <v>1859</v>
      </c>
      <c r="B621" s="21" t="s">
        <v>327</v>
      </c>
      <c r="C621" s="20" t="s">
        <v>166</v>
      </c>
      <c r="D621" s="21" t="s">
        <v>328</v>
      </c>
      <c r="E621" s="21" t="s">
        <v>48</v>
      </c>
      <c r="F621" s="21" t="s">
        <v>44</v>
      </c>
      <c r="G621" s="21" t="s">
        <v>19</v>
      </c>
      <c r="H621" s="22">
        <v>43991</v>
      </c>
      <c r="I621" s="22">
        <v>44027</v>
      </c>
      <c r="J621" s="23">
        <v>1000000</v>
      </c>
      <c r="K621" s="23">
        <v>1095200</v>
      </c>
    </row>
    <row r="622" spans="1:11" ht="24" x14ac:dyDescent="0.25">
      <c r="A622" s="20" t="s">
        <v>1860</v>
      </c>
      <c r="B622" s="21" t="s">
        <v>327</v>
      </c>
      <c r="C622" s="20" t="s">
        <v>166</v>
      </c>
      <c r="D622" s="21" t="s">
        <v>328</v>
      </c>
      <c r="E622" s="21" t="s">
        <v>48</v>
      </c>
      <c r="F622" s="21" t="s">
        <v>44</v>
      </c>
      <c r="G622" s="21" t="s">
        <v>19</v>
      </c>
      <c r="H622" s="22">
        <v>43959</v>
      </c>
      <c r="I622" s="22">
        <v>43980</v>
      </c>
      <c r="J622" s="23">
        <v>600000</v>
      </c>
      <c r="K622" s="23">
        <v>657120</v>
      </c>
    </row>
    <row r="623" spans="1:11" ht="24" x14ac:dyDescent="0.25">
      <c r="A623" s="20" t="s">
        <v>1861</v>
      </c>
      <c r="B623" s="21" t="s">
        <v>327</v>
      </c>
      <c r="C623" s="20" t="s">
        <v>166</v>
      </c>
      <c r="D623" s="21" t="s">
        <v>328</v>
      </c>
      <c r="E623" s="21" t="s">
        <v>48</v>
      </c>
      <c r="F623" s="21" t="s">
        <v>44</v>
      </c>
      <c r="G623" s="21" t="s">
        <v>19</v>
      </c>
      <c r="H623" s="22">
        <v>43929</v>
      </c>
      <c r="I623" s="22">
        <v>43958</v>
      </c>
      <c r="J623" s="23">
        <v>800000</v>
      </c>
      <c r="K623" s="23">
        <v>876160</v>
      </c>
    </row>
    <row r="624" spans="1:11" ht="24" x14ac:dyDescent="0.25">
      <c r="A624" s="20" t="s">
        <v>1862</v>
      </c>
      <c r="B624" s="21" t="s">
        <v>110</v>
      </c>
      <c r="C624" s="20" t="s">
        <v>92</v>
      </c>
      <c r="D624" s="21" t="s">
        <v>1863</v>
      </c>
      <c r="E624" s="21" t="s">
        <v>1133</v>
      </c>
      <c r="F624" s="21" t="s">
        <v>44</v>
      </c>
      <c r="G624" s="21" t="s">
        <v>19</v>
      </c>
      <c r="H624" s="22">
        <v>44103</v>
      </c>
      <c r="I624" s="22">
        <v>44104</v>
      </c>
      <c r="J624" s="23">
        <v>6830000</v>
      </c>
      <c r="K624" s="23">
        <v>7480216</v>
      </c>
    </row>
    <row r="625" spans="1:11" ht="24" x14ac:dyDescent="0.25">
      <c r="A625" s="20" t="s">
        <v>1864</v>
      </c>
      <c r="B625" s="21" t="s">
        <v>110</v>
      </c>
      <c r="C625" s="20" t="s">
        <v>92</v>
      </c>
      <c r="D625" s="21" t="s">
        <v>1865</v>
      </c>
      <c r="E625" s="21" t="s">
        <v>1411</v>
      </c>
      <c r="F625" s="21" t="s">
        <v>44</v>
      </c>
      <c r="G625" s="21" t="s">
        <v>19</v>
      </c>
      <c r="H625" s="22">
        <v>44081</v>
      </c>
      <c r="I625" s="22">
        <v>44104</v>
      </c>
      <c r="J625" s="23">
        <v>13170000</v>
      </c>
      <c r="K625" s="23">
        <v>14423784</v>
      </c>
    </row>
    <row r="626" spans="1:11" ht="24" x14ac:dyDescent="0.25">
      <c r="A626" s="20" t="s">
        <v>1866</v>
      </c>
      <c r="B626" s="21" t="s">
        <v>110</v>
      </c>
      <c r="C626" s="20" t="s">
        <v>92</v>
      </c>
      <c r="D626" s="21" t="s">
        <v>1867</v>
      </c>
      <c r="E626" s="21" t="s">
        <v>1868</v>
      </c>
      <c r="F626" s="21" t="s">
        <v>44</v>
      </c>
      <c r="G626" s="21" t="s">
        <v>19</v>
      </c>
      <c r="H626" s="22">
        <v>44028</v>
      </c>
      <c r="I626" s="22">
        <v>44058</v>
      </c>
      <c r="J626" s="23">
        <v>12680173</v>
      </c>
      <c r="K626" s="23">
        <v>13887325</v>
      </c>
    </row>
    <row r="627" spans="1:11" ht="24" x14ac:dyDescent="0.25">
      <c r="A627" s="20" t="s">
        <v>1869</v>
      </c>
      <c r="B627" s="21" t="s">
        <v>110</v>
      </c>
      <c r="C627" s="20" t="s">
        <v>92</v>
      </c>
      <c r="D627" s="21" t="s">
        <v>1870</v>
      </c>
      <c r="E627" s="21" t="s">
        <v>1868</v>
      </c>
      <c r="F627" s="21" t="s">
        <v>44</v>
      </c>
      <c r="G627" s="21" t="s">
        <v>19</v>
      </c>
      <c r="H627" s="22">
        <v>44013</v>
      </c>
      <c r="I627" s="22">
        <v>44027</v>
      </c>
      <c r="J627" s="23">
        <v>4900000</v>
      </c>
      <c r="K627" s="23">
        <v>5366480</v>
      </c>
    </row>
    <row r="628" spans="1:11" ht="24" x14ac:dyDescent="0.25">
      <c r="A628" s="20" t="s">
        <v>1871</v>
      </c>
      <c r="B628" s="21" t="s">
        <v>1872</v>
      </c>
      <c r="C628" s="20" t="s">
        <v>466</v>
      </c>
      <c r="D628" s="21" t="s">
        <v>1873</v>
      </c>
      <c r="E628" s="21" t="s">
        <v>48</v>
      </c>
      <c r="F628" s="21" t="s">
        <v>44</v>
      </c>
      <c r="G628" s="21" t="s">
        <v>19</v>
      </c>
      <c r="H628" s="22">
        <v>44075</v>
      </c>
      <c r="I628" s="22">
        <v>44099</v>
      </c>
      <c r="J628" s="23">
        <v>1000000</v>
      </c>
      <c r="K628" s="23">
        <v>1095200</v>
      </c>
    </row>
    <row r="629" spans="1:11" ht="24" x14ac:dyDescent="0.25">
      <c r="A629" s="20" t="s">
        <v>1874</v>
      </c>
      <c r="B629" s="21" t="s">
        <v>1872</v>
      </c>
      <c r="C629" s="20" t="s">
        <v>466</v>
      </c>
      <c r="D629" s="21" t="s">
        <v>1873</v>
      </c>
      <c r="E629" s="21" t="s">
        <v>48</v>
      </c>
      <c r="F629" s="21" t="s">
        <v>44</v>
      </c>
      <c r="G629" s="21" t="s">
        <v>19</v>
      </c>
      <c r="H629" s="22">
        <v>44068</v>
      </c>
      <c r="I629" s="22">
        <v>44074</v>
      </c>
      <c r="J629" s="23">
        <v>200000</v>
      </c>
      <c r="K629" s="23">
        <v>219040</v>
      </c>
    </row>
    <row r="630" spans="1:11" ht="24" x14ac:dyDescent="0.25">
      <c r="A630" s="20" t="s">
        <v>1875</v>
      </c>
      <c r="B630" s="21" t="s">
        <v>1872</v>
      </c>
      <c r="C630" s="20" t="s">
        <v>466</v>
      </c>
      <c r="D630" s="21" t="s">
        <v>1873</v>
      </c>
      <c r="E630" s="21" t="s">
        <v>48</v>
      </c>
      <c r="F630" s="21" t="s">
        <v>44</v>
      </c>
      <c r="G630" s="21" t="s">
        <v>19</v>
      </c>
      <c r="H630" s="22">
        <v>44026</v>
      </c>
      <c r="I630" s="22">
        <v>44057</v>
      </c>
      <c r="J630" s="23">
        <v>1200000</v>
      </c>
      <c r="K630" s="23">
        <v>1314240</v>
      </c>
    </row>
    <row r="631" spans="1:11" ht="24" x14ac:dyDescent="0.25">
      <c r="A631" s="20" t="s">
        <v>1876</v>
      </c>
      <c r="B631" s="21" t="s">
        <v>1872</v>
      </c>
      <c r="C631" s="20" t="s">
        <v>466</v>
      </c>
      <c r="D631" s="21" t="s">
        <v>1873</v>
      </c>
      <c r="E631" s="21" t="s">
        <v>48</v>
      </c>
      <c r="F631" s="21" t="s">
        <v>44</v>
      </c>
      <c r="G631" s="21" t="s">
        <v>19</v>
      </c>
      <c r="H631" s="22">
        <v>43993</v>
      </c>
      <c r="I631" s="22">
        <v>44020</v>
      </c>
      <c r="J631" s="23">
        <v>1200000</v>
      </c>
      <c r="K631" s="23">
        <v>1314240</v>
      </c>
    </row>
    <row r="632" spans="1:11" ht="24" x14ac:dyDescent="0.25">
      <c r="A632" s="20" t="s">
        <v>1877</v>
      </c>
      <c r="B632" s="21" t="s">
        <v>1872</v>
      </c>
      <c r="C632" s="20" t="s">
        <v>466</v>
      </c>
      <c r="D632" s="21" t="s">
        <v>1873</v>
      </c>
      <c r="E632" s="21" t="s">
        <v>48</v>
      </c>
      <c r="F632" s="21" t="s">
        <v>44</v>
      </c>
      <c r="G632" s="21" t="s">
        <v>19</v>
      </c>
      <c r="H632" s="22">
        <v>43958</v>
      </c>
      <c r="I632" s="22">
        <v>43980</v>
      </c>
      <c r="J632" s="23">
        <v>1200000</v>
      </c>
      <c r="K632" s="23">
        <v>1314240</v>
      </c>
    </row>
    <row r="633" spans="1:11" ht="24" x14ac:dyDescent="0.25">
      <c r="A633" s="20" t="s">
        <v>1878</v>
      </c>
      <c r="B633" s="21" t="s">
        <v>1872</v>
      </c>
      <c r="C633" s="20" t="s">
        <v>466</v>
      </c>
      <c r="D633" s="21" t="s">
        <v>1873</v>
      </c>
      <c r="E633" s="21" t="s">
        <v>48</v>
      </c>
      <c r="F633" s="21" t="s">
        <v>44</v>
      </c>
      <c r="G633" s="21" t="s">
        <v>19</v>
      </c>
      <c r="H633" s="22">
        <v>43929</v>
      </c>
      <c r="I633" s="22">
        <v>43951</v>
      </c>
      <c r="J633" s="23">
        <v>1200000</v>
      </c>
      <c r="K633" s="23">
        <v>1314240</v>
      </c>
    </row>
    <row r="634" spans="1:11" ht="24" x14ac:dyDescent="0.25">
      <c r="A634" s="20" t="s">
        <v>1879</v>
      </c>
      <c r="B634" s="21" t="s">
        <v>723</v>
      </c>
      <c r="C634" s="20" t="s">
        <v>466</v>
      </c>
      <c r="D634" s="21" t="s">
        <v>724</v>
      </c>
      <c r="E634" s="21" t="s">
        <v>48</v>
      </c>
      <c r="F634" s="21" t="s">
        <v>44</v>
      </c>
      <c r="G634" s="21" t="s">
        <v>19</v>
      </c>
      <c r="H634" s="22">
        <v>44068</v>
      </c>
      <c r="I634" s="22">
        <v>44099</v>
      </c>
      <c r="J634" s="23">
        <v>1200000</v>
      </c>
      <c r="K634" s="23">
        <v>1314240</v>
      </c>
    </row>
    <row r="635" spans="1:11" ht="24" x14ac:dyDescent="0.25">
      <c r="A635" s="20" t="s">
        <v>1880</v>
      </c>
      <c r="B635" s="21" t="s">
        <v>723</v>
      </c>
      <c r="C635" s="20" t="s">
        <v>466</v>
      </c>
      <c r="D635" s="21" t="s">
        <v>724</v>
      </c>
      <c r="E635" s="21" t="s">
        <v>48</v>
      </c>
      <c r="F635" s="21" t="s">
        <v>44</v>
      </c>
      <c r="G635" s="21" t="s">
        <v>19</v>
      </c>
      <c r="H635" s="22">
        <v>44028</v>
      </c>
      <c r="I635" s="22">
        <v>44057</v>
      </c>
      <c r="J635" s="23">
        <v>1200000</v>
      </c>
      <c r="K635" s="23">
        <v>1314240</v>
      </c>
    </row>
    <row r="636" spans="1:11" ht="24" x14ac:dyDescent="0.25">
      <c r="A636" s="20" t="s">
        <v>1881</v>
      </c>
      <c r="B636" s="21" t="s">
        <v>723</v>
      </c>
      <c r="C636" s="20" t="s">
        <v>466</v>
      </c>
      <c r="D636" s="21" t="s">
        <v>724</v>
      </c>
      <c r="E636" s="21" t="s">
        <v>48</v>
      </c>
      <c r="F636" s="21" t="s">
        <v>44</v>
      </c>
      <c r="G636" s="21" t="s">
        <v>19</v>
      </c>
      <c r="H636" s="22">
        <v>43983</v>
      </c>
      <c r="I636" s="22">
        <v>44012</v>
      </c>
      <c r="J636" s="23">
        <v>1200000</v>
      </c>
      <c r="K636" s="23">
        <v>1314240</v>
      </c>
    </row>
    <row r="637" spans="1:11" ht="24" x14ac:dyDescent="0.25">
      <c r="A637" s="20" t="s">
        <v>1882</v>
      </c>
      <c r="B637" s="21" t="s">
        <v>723</v>
      </c>
      <c r="C637" s="20" t="s">
        <v>466</v>
      </c>
      <c r="D637" s="21" t="s">
        <v>724</v>
      </c>
      <c r="E637" s="21" t="s">
        <v>48</v>
      </c>
      <c r="F637" s="21" t="s">
        <v>44</v>
      </c>
      <c r="G637" s="21" t="s">
        <v>19</v>
      </c>
      <c r="H637" s="22">
        <v>43958</v>
      </c>
      <c r="I637" s="22">
        <v>43973</v>
      </c>
      <c r="J637" s="23">
        <v>780000</v>
      </c>
      <c r="K637" s="23">
        <v>854256</v>
      </c>
    </row>
    <row r="638" spans="1:11" ht="24" x14ac:dyDescent="0.25">
      <c r="A638" s="20" t="s">
        <v>1883</v>
      </c>
      <c r="B638" s="21" t="s">
        <v>723</v>
      </c>
      <c r="C638" s="20" t="s">
        <v>466</v>
      </c>
      <c r="D638" s="21" t="s">
        <v>724</v>
      </c>
      <c r="E638" s="21" t="s">
        <v>48</v>
      </c>
      <c r="F638" s="21" t="s">
        <v>44</v>
      </c>
      <c r="G638" s="21" t="s">
        <v>19</v>
      </c>
      <c r="H638" s="22">
        <v>43921</v>
      </c>
      <c r="I638" s="22">
        <v>43951</v>
      </c>
      <c r="J638" s="23">
        <v>1200000</v>
      </c>
      <c r="K638" s="23">
        <v>1314240</v>
      </c>
    </row>
    <row r="639" spans="1:11" ht="24" x14ac:dyDescent="0.25">
      <c r="A639" s="20" t="s">
        <v>1884</v>
      </c>
      <c r="B639" s="21" t="s">
        <v>1885</v>
      </c>
      <c r="C639" s="20" t="s">
        <v>166</v>
      </c>
      <c r="D639" s="21" t="s">
        <v>1886</v>
      </c>
      <c r="E639" s="21" t="s">
        <v>1887</v>
      </c>
      <c r="F639" s="21" t="s">
        <v>44</v>
      </c>
      <c r="G639" s="21" t="s">
        <v>19</v>
      </c>
      <c r="H639" s="22">
        <v>43970</v>
      </c>
      <c r="I639" s="22">
        <v>43981</v>
      </c>
      <c r="J639" s="23">
        <v>3927000</v>
      </c>
      <c r="K639" s="23">
        <v>4300850</v>
      </c>
    </row>
    <row r="640" spans="1:11" ht="24" x14ac:dyDescent="0.25">
      <c r="A640" s="20" t="s">
        <v>1888</v>
      </c>
      <c r="B640" s="21" t="s">
        <v>1885</v>
      </c>
      <c r="C640" s="20" t="s">
        <v>166</v>
      </c>
      <c r="D640" s="21" t="s">
        <v>1886</v>
      </c>
      <c r="E640" s="21" t="s">
        <v>1050</v>
      </c>
      <c r="F640" s="21" t="s">
        <v>44</v>
      </c>
      <c r="G640" s="21" t="s">
        <v>19</v>
      </c>
      <c r="H640" s="22">
        <v>43951</v>
      </c>
      <c r="I640" s="22">
        <v>43956</v>
      </c>
      <c r="J640" s="23">
        <v>357000</v>
      </c>
      <c r="K640" s="23">
        <v>390986</v>
      </c>
    </row>
    <row r="641" spans="1:11" ht="24" x14ac:dyDescent="0.25">
      <c r="A641" s="20" t="s">
        <v>1889</v>
      </c>
      <c r="B641" s="21" t="s">
        <v>1885</v>
      </c>
      <c r="C641" s="20" t="s">
        <v>166</v>
      </c>
      <c r="D641" s="21" t="s">
        <v>1886</v>
      </c>
      <c r="E641" s="21" t="s">
        <v>1050</v>
      </c>
      <c r="F641" s="21" t="s">
        <v>44</v>
      </c>
      <c r="G641" s="21" t="s">
        <v>19</v>
      </c>
      <c r="H641" s="22">
        <v>43922</v>
      </c>
      <c r="I641" s="22">
        <v>43946</v>
      </c>
      <c r="J641" s="23">
        <v>6366500</v>
      </c>
      <c r="K641" s="23">
        <v>6972591</v>
      </c>
    </row>
    <row r="642" spans="1:11" ht="24" x14ac:dyDescent="0.25">
      <c r="A642" s="20" t="s">
        <v>1890</v>
      </c>
      <c r="B642" s="21" t="s">
        <v>1885</v>
      </c>
      <c r="C642" s="20" t="s">
        <v>166</v>
      </c>
      <c r="D642" s="21" t="s">
        <v>1886</v>
      </c>
      <c r="E642" s="21" t="s">
        <v>1050</v>
      </c>
      <c r="F642" s="21" t="s">
        <v>44</v>
      </c>
      <c r="G642" s="21" t="s">
        <v>19</v>
      </c>
      <c r="H642" s="22">
        <v>43920</v>
      </c>
      <c r="I642" s="22">
        <v>43921</v>
      </c>
      <c r="J642" s="23">
        <v>238000</v>
      </c>
      <c r="K642" s="23">
        <v>260658</v>
      </c>
    </row>
    <row r="643" spans="1:11" ht="24" x14ac:dyDescent="0.25">
      <c r="A643" s="20" t="s">
        <v>1891</v>
      </c>
      <c r="B643" s="21" t="s">
        <v>1885</v>
      </c>
      <c r="C643" s="20" t="s">
        <v>450</v>
      </c>
      <c r="D643" s="21" t="s">
        <v>1886</v>
      </c>
      <c r="E643" s="21" t="s">
        <v>1047</v>
      </c>
      <c r="F643" s="21" t="s">
        <v>44</v>
      </c>
      <c r="G643" s="21" t="s">
        <v>19</v>
      </c>
      <c r="H643" s="22">
        <v>43905</v>
      </c>
      <c r="I643" s="22">
        <v>43905</v>
      </c>
      <c r="J643" s="23">
        <v>8330000</v>
      </c>
      <c r="K643" s="23">
        <v>9123016</v>
      </c>
    </row>
    <row r="644" spans="1:11" ht="24" x14ac:dyDescent="0.25">
      <c r="A644" s="20" t="s">
        <v>1892</v>
      </c>
      <c r="B644" s="21" t="s">
        <v>331</v>
      </c>
      <c r="C644" s="20" t="s">
        <v>166</v>
      </c>
      <c r="D644" s="21" t="s">
        <v>1893</v>
      </c>
      <c r="E644" s="21" t="s">
        <v>1133</v>
      </c>
      <c r="F644" s="21" t="s">
        <v>44</v>
      </c>
      <c r="G644" s="21" t="s">
        <v>19</v>
      </c>
      <c r="H644" s="22">
        <v>44098</v>
      </c>
      <c r="I644" s="22">
        <v>44104</v>
      </c>
      <c r="J644" s="23">
        <v>1060000</v>
      </c>
      <c r="K644" s="23">
        <v>1160912</v>
      </c>
    </row>
    <row r="645" spans="1:11" ht="24" x14ac:dyDescent="0.25">
      <c r="A645" s="20" t="s">
        <v>1894</v>
      </c>
      <c r="B645" s="21" t="s">
        <v>331</v>
      </c>
      <c r="C645" s="20" t="s">
        <v>166</v>
      </c>
      <c r="D645" s="21" t="s">
        <v>1895</v>
      </c>
      <c r="E645" s="21" t="s">
        <v>1113</v>
      </c>
      <c r="F645" s="21" t="s">
        <v>44</v>
      </c>
      <c r="G645" s="21" t="s">
        <v>19</v>
      </c>
      <c r="H645" s="22">
        <v>44064</v>
      </c>
      <c r="I645" s="22">
        <v>44094</v>
      </c>
      <c r="J645" s="23">
        <v>1070000</v>
      </c>
      <c r="K645" s="23">
        <v>1171864</v>
      </c>
    </row>
    <row r="646" spans="1:11" ht="24" x14ac:dyDescent="0.25">
      <c r="A646" s="20" t="s">
        <v>1896</v>
      </c>
      <c r="B646" s="21" t="s">
        <v>331</v>
      </c>
      <c r="C646" s="20" t="s">
        <v>166</v>
      </c>
      <c r="D646" s="21" t="s">
        <v>1893</v>
      </c>
      <c r="E646" s="21" t="s">
        <v>1113</v>
      </c>
      <c r="F646" s="21" t="s">
        <v>44</v>
      </c>
      <c r="G646" s="21" t="s">
        <v>19</v>
      </c>
      <c r="H646" s="22">
        <v>44033</v>
      </c>
      <c r="I646" s="22">
        <v>44063</v>
      </c>
      <c r="J646" s="23">
        <v>1070000</v>
      </c>
      <c r="K646" s="23">
        <v>1171864</v>
      </c>
    </row>
    <row r="647" spans="1:11" ht="24" x14ac:dyDescent="0.25">
      <c r="A647" s="20" t="s">
        <v>1897</v>
      </c>
      <c r="B647" s="21" t="s">
        <v>331</v>
      </c>
      <c r="C647" s="20" t="s">
        <v>166</v>
      </c>
      <c r="D647" s="21" t="s">
        <v>1893</v>
      </c>
      <c r="E647" s="21" t="s">
        <v>1131</v>
      </c>
      <c r="F647" s="21" t="s">
        <v>44</v>
      </c>
      <c r="G647" s="21" t="s">
        <v>23</v>
      </c>
      <c r="H647" s="22">
        <v>43882</v>
      </c>
      <c r="I647" s="22">
        <v>43890</v>
      </c>
      <c r="J647" s="23">
        <v>1000000</v>
      </c>
      <c r="K647" s="23">
        <v>1095200</v>
      </c>
    </row>
    <row r="648" spans="1:11" ht="24" x14ac:dyDescent="0.25">
      <c r="A648" s="20" t="s">
        <v>1898</v>
      </c>
      <c r="B648" s="21" t="s">
        <v>1899</v>
      </c>
      <c r="C648" s="20" t="s">
        <v>882</v>
      </c>
      <c r="D648" s="21" t="s">
        <v>1900</v>
      </c>
      <c r="E648" s="21" t="s">
        <v>1122</v>
      </c>
      <c r="F648" s="21" t="s">
        <v>44</v>
      </c>
      <c r="G648" s="21" t="s">
        <v>19</v>
      </c>
      <c r="H648" s="22">
        <v>43956</v>
      </c>
      <c r="I648" s="22">
        <v>43956</v>
      </c>
      <c r="J648" s="23">
        <v>11900000</v>
      </c>
      <c r="K648" s="23">
        <v>13032880</v>
      </c>
    </row>
    <row r="649" spans="1:11" ht="24" x14ac:dyDescent="0.25">
      <c r="A649" s="20" t="s">
        <v>1901</v>
      </c>
      <c r="B649" s="21" t="s">
        <v>727</v>
      </c>
      <c r="C649" s="20" t="s">
        <v>466</v>
      </c>
      <c r="D649" s="21" t="s">
        <v>728</v>
      </c>
      <c r="E649" s="21" t="s">
        <v>48</v>
      </c>
      <c r="F649" s="21" t="s">
        <v>44</v>
      </c>
      <c r="G649" s="21" t="s">
        <v>19</v>
      </c>
      <c r="H649" s="22">
        <v>44068</v>
      </c>
      <c r="I649" s="22">
        <v>44099</v>
      </c>
      <c r="J649" s="23">
        <v>1200000</v>
      </c>
      <c r="K649" s="23">
        <v>1314240</v>
      </c>
    </row>
    <row r="650" spans="1:11" ht="24" x14ac:dyDescent="0.25">
      <c r="A650" s="20" t="s">
        <v>1902</v>
      </c>
      <c r="B650" s="21" t="s">
        <v>727</v>
      </c>
      <c r="C650" s="20" t="s">
        <v>466</v>
      </c>
      <c r="D650" s="21" t="s">
        <v>728</v>
      </c>
      <c r="E650" s="21" t="s">
        <v>48</v>
      </c>
      <c r="F650" s="21" t="s">
        <v>44</v>
      </c>
      <c r="G650" s="21" t="s">
        <v>19</v>
      </c>
      <c r="H650" s="22">
        <v>44027</v>
      </c>
      <c r="I650" s="22">
        <v>44057</v>
      </c>
      <c r="J650" s="23">
        <v>1200000</v>
      </c>
      <c r="K650" s="23">
        <v>1314240</v>
      </c>
    </row>
    <row r="651" spans="1:11" ht="24" x14ac:dyDescent="0.25">
      <c r="A651" s="20" t="s">
        <v>1903</v>
      </c>
      <c r="B651" s="21" t="s">
        <v>727</v>
      </c>
      <c r="C651" s="20" t="s">
        <v>466</v>
      </c>
      <c r="D651" s="21" t="s">
        <v>728</v>
      </c>
      <c r="E651" s="21" t="s">
        <v>48</v>
      </c>
      <c r="F651" s="21" t="s">
        <v>44</v>
      </c>
      <c r="G651" s="21" t="s">
        <v>19</v>
      </c>
      <c r="H651" s="22">
        <v>43990</v>
      </c>
      <c r="I651" s="22">
        <v>44015</v>
      </c>
      <c r="J651" s="23">
        <v>1200000</v>
      </c>
      <c r="K651" s="23">
        <v>1314240</v>
      </c>
    </row>
    <row r="652" spans="1:11" ht="24" x14ac:dyDescent="0.25">
      <c r="A652" s="20" t="s">
        <v>1904</v>
      </c>
      <c r="B652" s="21" t="s">
        <v>727</v>
      </c>
      <c r="C652" s="20" t="s">
        <v>466</v>
      </c>
      <c r="D652" s="21" t="s">
        <v>728</v>
      </c>
      <c r="E652" s="21" t="s">
        <v>48</v>
      </c>
      <c r="F652" s="21" t="s">
        <v>44</v>
      </c>
      <c r="G652" s="21" t="s">
        <v>19</v>
      </c>
      <c r="H652" s="22">
        <v>43965</v>
      </c>
      <c r="I652" s="22">
        <v>43987</v>
      </c>
      <c r="J652" s="23">
        <v>1200000</v>
      </c>
      <c r="K652" s="23">
        <v>1314240</v>
      </c>
    </row>
    <row r="653" spans="1:11" ht="24" x14ac:dyDescent="0.25">
      <c r="A653" s="20" t="s">
        <v>1905</v>
      </c>
      <c r="B653" s="21" t="s">
        <v>727</v>
      </c>
      <c r="C653" s="20" t="s">
        <v>466</v>
      </c>
      <c r="D653" s="21" t="s">
        <v>728</v>
      </c>
      <c r="E653" s="21" t="s">
        <v>48</v>
      </c>
      <c r="F653" s="21" t="s">
        <v>44</v>
      </c>
      <c r="G653" s="21" t="s">
        <v>19</v>
      </c>
      <c r="H653" s="22">
        <v>43921</v>
      </c>
      <c r="I653" s="22">
        <v>43951</v>
      </c>
      <c r="J653" s="23">
        <v>1200000</v>
      </c>
      <c r="K653" s="23">
        <v>1314240</v>
      </c>
    </row>
    <row r="654" spans="1:11" ht="24" x14ac:dyDescent="0.25">
      <c r="A654" s="20" t="s">
        <v>1906</v>
      </c>
      <c r="B654" s="21" t="s">
        <v>731</v>
      </c>
      <c r="C654" s="20" t="s">
        <v>466</v>
      </c>
      <c r="D654" s="21" t="s">
        <v>732</v>
      </c>
      <c r="E654" s="21" t="s">
        <v>48</v>
      </c>
      <c r="F654" s="21" t="s">
        <v>44</v>
      </c>
      <c r="G654" s="21" t="s">
        <v>19</v>
      </c>
      <c r="H654" s="22">
        <v>44068</v>
      </c>
      <c r="I654" s="22">
        <v>44099</v>
      </c>
      <c r="J654" s="23">
        <v>1200000</v>
      </c>
      <c r="K654" s="23">
        <v>1314240</v>
      </c>
    </row>
    <row r="655" spans="1:11" ht="24" x14ac:dyDescent="0.25">
      <c r="A655" s="20" t="s">
        <v>1907</v>
      </c>
      <c r="B655" s="21" t="s">
        <v>731</v>
      </c>
      <c r="C655" s="20" t="s">
        <v>466</v>
      </c>
      <c r="D655" s="21" t="s">
        <v>732</v>
      </c>
      <c r="E655" s="21" t="s">
        <v>48</v>
      </c>
      <c r="F655" s="21" t="s">
        <v>44</v>
      </c>
      <c r="G655" s="21" t="s">
        <v>19</v>
      </c>
      <c r="H655" s="22">
        <v>44026</v>
      </c>
      <c r="I655" s="22">
        <v>44057</v>
      </c>
      <c r="J655" s="23">
        <v>1200000</v>
      </c>
      <c r="K655" s="23">
        <v>1314240</v>
      </c>
    </row>
    <row r="656" spans="1:11" ht="24" x14ac:dyDescent="0.25">
      <c r="A656" s="20" t="s">
        <v>1908</v>
      </c>
      <c r="B656" s="21" t="s">
        <v>731</v>
      </c>
      <c r="C656" s="20" t="s">
        <v>466</v>
      </c>
      <c r="D656" s="21" t="s">
        <v>732</v>
      </c>
      <c r="E656" s="21" t="s">
        <v>48</v>
      </c>
      <c r="F656" s="21" t="s">
        <v>44</v>
      </c>
      <c r="G656" s="21" t="s">
        <v>19</v>
      </c>
      <c r="H656" s="22">
        <v>44008</v>
      </c>
      <c r="I656" s="22">
        <v>44025</v>
      </c>
      <c r="J656" s="23">
        <v>600000</v>
      </c>
      <c r="K656" s="23">
        <v>657120</v>
      </c>
    </row>
    <row r="657" spans="1:11" ht="24" x14ac:dyDescent="0.25">
      <c r="A657" s="20" t="s">
        <v>1909</v>
      </c>
      <c r="B657" s="21" t="s">
        <v>731</v>
      </c>
      <c r="C657" s="20" t="s">
        <v>466</v>
      </c>
      <c r="D657" s="21" t="s">
        <v>732</v>
      </c>
      <c r="E657" s="21" t="s">
        <v>48</v>
      </c>
      <c r="F657" s="21" t="s">
        <v>44</v>
      </c>
      <c r="G657" s="21" t="s">
        <v>19</v>
      </c>
      <c r="H657" s="22">
        <v>43983</v>
      </c>
      <c r="I657" s="22">
        <v>43994</v>
      </c>
      <c r="J657" s="23">
        <v>600000</v>
      </c>
      <c r="K657" s="23">
        <v>657120</v>
      </c>
    </row>
    <row r="658" spans="1:11" ht="24" x14ac:dyDescent="0.25">
      <c r="A658" s="20" t="s">
        <v>1910</v>
      </c>
      <c r="B658" s="21" t="s">
        <v>731</v>
      </c>
      <c r="C658" s="20" t="s">
        <v>466</v>
      </c>
      <c r="D658" s="21" t="s">
        <v>732</v>
      </c>
      <c r="E658" s="21" t="s">
        <v>48</v>
      </c>
      <c r="F658" s="21" t="s">
        <v>44</v>
      </c>
      <c r="G658" s="21" t="s">
        <v>19</v>
      </c>
      <c r="H658" s="22">
        <v>43958</v>
      </c>
      <c r="I658" s="22">
        <v>43980</v>
      </c>
      <c r="J658" s="23">
        <v>1200000</v>
      </c>
      <c r="K658" s="23">
        <v>1314240</v>
      </c>
    </row>
    <row r="659" spans="1:11" ht="24" x14ac:dyDescent="0.25">
      <c r="A659" s="20" t="s">
        <v>1911</v>
      </c>
      <c r="B659" s="21" t="s">
        <v>731</v>
      </c>
      <c r="C659" s="20" t="s">
        <v>466</v>
      </c>
      <c r="D659" s="21" t="s">
        <v>732</v>
      </c>
      <c r="E659" s="21" t="s">
        <v>48</v>
      </c>
      <c r="F659" s="21" t="s">
        <v>44</v>
      </c>
      <c r="G659" s="21" t="s">
        <v>19</v>
      </c>
      <c r="H659" s="22">
        <v>43922</v>
      </c>
      <c r="I659" s="22">
        <v>43951</v>
      </c>
      <c r="J659" s="23">
        <v>1200000</v>
      </c>
      <c r="K659" s="23">
        <v>1314240</v>
      </c>
    </row>
    <row r="660" spans="1:11" ht="24" x14ac:dyDescent="0.25">
      <c r="A660" s="20" t="s">
        <v>1912</v>
      </c>
      <c r="B660" s="21" t="s">
        <v>334</v>
      </c>
      <c r="C660" s="20" t="s">
        <v>466</v>
      </c>
      <c r="D660" s="21" t="s">
        <v>1913</v>
      </c>
      <c r="E660" s="21" t="s">
        <v>48</v>
      </c>
      <c r="F660" s="21" t="s">
        <v>44</v>
      </c>
      <c r="G660" s="21" t="s">
        <v>19</v>
      </c>
      <c r="H660" s="22">
        <v>44099</v>
      </c>
      <c r="I660" s="22">
        <v>44104</v>
      </c>
      <c r="J660" s="23">
        <v>2523570</v>
      </c>
      <c r="K660" s="23">
        <v>2763814</v>
      </c>
    </row>
    <row r="661" spans="1:11" ht="24" x14ac:dyDescent="0.25">
      <c r="A661" s="20" t="s">
        <v>1914</v>
      </c>
      <c r="B661" s="21" t="s">
        <v>334</v>
      </c>
      <c r="C661" s="20" t="s">
        <v>166</v>
      </c>
      <c r="D661" s="21" t="s">
        <v>1915</v>
      </c>
      <c r="E661" s="21" t="s">
        <v>1113</v>
      </c>
      <c r="F661" s="21" t="s">
        <v>44</v>
      </c>
      <c r="G661" s="21" t="s">
        <v>19</v>
      </c>
      <c r="H661" s="22">
        <v>44070</v>
      </c>
      <c r="I661" s="22">
        <v>44100</v>
      </c>
      <c r="J661" s="23">
        <v>1060000</v>
      </c>
      <c r="K661" s="23">
        <v>1160912</v>
      </c>
    </row>
    <row r="662" spans="1:11" ht="24" x14ac:dyDescent="0.25">
      <c r="A662" s="20" t="s">
        <v>1916</v>
      </c>
      <c r="B662" s="21" t="s">
        <v>334</v>
      </c>
      <c r="C662" s="20" t="s">
        <v>166</v>
      </c>
      <c r="D662" s="21" t="s">
        <v>1915</v>
      </c>
      <c r="E662" s="21" t="s">
        <v>1113</v>
      </c>
      <c r="F662" s="21" t="s">
        <v>44</v>
      </c>
      <c r="G662" s="21" t="s">
        <v>19</v>
      </c>
      <c r="H662" s="22">
        <v>44039</v>
      </c>
      <c r="I662" s="22">
        <v>44069</v>
      </c>
      <c r="J662" s="23">
        <v>1070000</v>
      </c>
      <c r="K662" s="23">
        <v>1171864</v>
      </c>
    </row>
    <row r="663" spans="1:11" ht="24" x14ac:dyDescent="0.25">
      <c r="A663" s="20" t="s">
        <v>1917</v>
      </c>
      <c r="B663" s="21" t="s">
        <v>334</v>
      </c>
      <c r="C663" s="20" t="s">
        <v>166</v>
      </c>
      <c r="D663" s="21" t="s">
        <v>1918</v>
      </c>
      <c r="E663" s="21" t="s">
        <v>1113</v>
      </c>
      <c r="F663" s="21" t="s">
        <v>44</v>
      </c>
      <c r="G663" s="21" t="s">
        <v>19</v>
      </c>
      <c r="H663" s="22">
        <v>44007</v>
      </c>
      <c r="I663" s="22">
        <v>44037</v>
      </c>
      <c r="J663" s="23">
        <v>1070000</v>
      </c>
      <c r="K663" s="23">
        <v>1171864</v>
      </c>
    </row>
    <row r="664" spans="1:11" ht="24" x14ac:dyDescent="0.25">
      <c r="A664" s="20" t="s">
        <v>1919</v>
      </c>
      <c r="B664" s="21" t="s">
        <v>927</v>
      </c>
      <c r="C664" s="20" t="s">
        <v>882</v>
      </c>
      <c r="D664" s="21" t="s">
        <v>928</v>
      </c>
      <c r="E664" s="21" t="s">
        <v>1567</v>
      </c>
      <c r="F664" s="21" t="s">
        <v>44</v>
      </c>
      <c r="G664" s="21" t="s">
        <v>19</v>
      </c>
      <c r="H664" s="22">
        <v>44075</v>
      </c>
      <c r="I664" s="22">
        <v>44104</v>
      </c>
      <c r="J664" s="23">
        <v>7351772</v>
      </c>
      <c r="K664" s="23">
        <v>8051661</v>
      </c>
    </row>
    <row r="665" spans="1:11" ht="24" x14ac:dyDescent="0.25">
      <c r="A665" s="20" t="s">
        <v>1920</v>
      </c>
      <c r="B665" s="21" t="s">
        <v>927</v>
      </c>
      <c r="C665" s="20" t="s">
        <v>882</v>
      </c>
      <c r="D665" s="21" t="s">
        <v>928</v>
      </c>
      <c r="E665" s="21" t="s">
        <v>1567</v>
      </c>
      <c r="F665" s="21" t="s">
        <v>44</v>
      </c>
      <c r="G665" s="21" t="s">
        <v>19</v>
      </c>
      <c r="H665" s="22">
        <v>44070</v>
      </c>
      <c r="I665" s="22">
        <v>44074</v>
      </c>
      <c r="J665" s="23">
        <v>1225295</v>
      </c>
      <c r="K665" s="23">
        <v>1341943</v>
      </c>
    </row>
    <row r="666" spans="1:11" ht="24" x14ac:dyDescent="0.25">
      <c r="A666" s="20" t="s">
        <v>1921</v>
      </c>
      <c r="B666" s="21" t="s">
        <v>927</v>
      </c>
      <c r="C666" s="20" t="s">
        <v>882</v>
      </c>
      <c r="D666" s="21" t="s">
        <v>928</v>
      </c>
      <c r="E666" s="21" t="s">
        <v>1122</v>
      </c>
      <c r="F666" s="21" t="s">
        <v>44</v>
      </c>
      <c r="G666" s="21" t="s">
        <v>19</v>
      </c>
      <c r="H666" s="22">
        <v>43955</v>
      </c>
      <c r="I666" s="22">
        <v>43971</v>
      </c>
      <c r="J666" s="23">
        <v>8853600</v>
      </c>
      <c r="K666" s="23">
        <v>9696463</v>
      </c>
    </row>
    <row r="667" spans="1:11" ht="24" x14ac:dyDescent="0.25">
      <c r="A667" s="20" t="s">
        <v>1922</v>
      </c>
      <c r="B667" s="21" t="s">
        <v>927</v>
      </c>
      <c r="C667" s="20" t="s">
        <v>882</v>
      </c>
      <c r="D667" s="21" t="s">
        <v>928</v>
      </c>
      <c r="E667" s="21" t="s">
        <v>1122</v>
      </c>
      <c r="F667" s="21" t="s">
        <v>44</v>
      </c>
      <c r="G667" s="21" t="s">
        <v>19</v>
      </c>
      <c r="H667" s="22">
        <v>43950</v>
      </c>
      <c r="I667" s="22">
        <v>43950</v>
      </c>
      <c r="J667" s="23">
        <v>1770720</v>
      </c>
      <c r="K667" s="23">
        <v>1939293</v>
      </c>
    </row>
    <row r="668" spans="1:11" ht="24" x14ac:dyDescent="0.25">
      <c r="A668" s="20" t="s">
        <v>1923</v>
      </c>
      <c r="B668" s="21" t="s">
        <v>927</v>
      </c>
      <c r="C668" s="20" t="s">
        <v>882</v>
      </c>
      <c r="D668" s="21" t="s">
        <v>928</v>
      </c>
      <c r="E668" s="21" t="s">
        <v>1122</v>
      </c>
      <c r="F668" s="21" t="s">
        <v>44</v>
      </c>
      <c r="G668" s="21" t="s">
        <v>19</v>
      </c>
      <c r="H668" s="22">
        <v>43956</v>
      </c>
      <c r="I668" s="22">
        <v>43977</v>
      </c>
      <c r="J668" s="23">
        <v>1770720</v>
      </c>
      <c r="K668" s="23">
        <v>1939293</v>
      </c>
    </row>
    <row r="669" spans="1:11" ht="24" x14ac:dyDescent="0.25">
      <c r="A669" s="20" t="s">
        <v>1924</v>
      </c>
      <c r="B669" s="21" t="s">
        <v>927</v>
      </c>
      <c r="C669" s="20" t="s">
        <v>882</v>
      </c>
      <c r="D669" s="21" t="s">
        <v>928</v>
      </c>
      <c r="E669" s="21" t="s">
        <v>1122</v>
      </c>
      <c r="F669" s="21" t="s">
        <v>44</v>
      </c>
      <c r="G669" s="21" t="s">
        <v>19</v>
      </c>
      <c r="H669" s="22">
        <v>43943</v>
      </c>
      <c r="I669" s="22">
        <v>43949</v>
      </c>
      <c r="J669" s="23">
        <v>1180480</v>
      </c>
      <c r="K669" s="23">
        <v>1292862</v>
      </c>
    </row>
    <row r="670" spans="1:11" ht="24" x14ac:dyDescent="0.25">
      <c r="A670" s="20" t="s">
        <v>1925</v>
      </c>
      <c r="B670" s="21" t="s">
        <v>927</v>
      </c>
      <c r="C670" s="20" t="s">
        <v>882</v>
      </c>
      <c r="D670" s="21" t="s">
        <v>928</v>
      </c>
      <c r="E670" s="21" t="s">
        <v>1050</v>
      </c>
      <c r="F670" s="21" t="s">
        <v>44</v>
      </c>
      <c r="G670" s="21" t="s">
        <v>19</v>
      </c>
      <c r="H670" s="22">
        <v>43922</v>
      </c>
      <c r="I670" s="22">
        <v>43938</v>
      </c>
      <c r="J670" s="23">
        <v>8377598</v>
      </c>
      <c r="K670" s="23">
        <v>9175145</v>
      </c>
    </row>
    <row r="671" spans="1:11" ht="24" x14ac:dyDescent="0.25">
      <c r="A671" s="20" t="s">
        <v>1926</v>
      </c>
      <c r="B671" s="21" t="s">
        <v>927</v>
      </c>
      <c r="C671" s="20" t="s">
        <v>882</v>
      </c>
      <c r="D671" s="21" t="s">
        <v>928</v>
      </c>
      <c r="E671" s="21" t="s">
        <v>1050</v>
      </c>
      <c r="F671" s="21" t="s">
        <v>44</v>
      </c>
      <c r="G671" s="21" t="s">
        <v>19</v>
      </c>
      <c r="H671" s="22">
        <v>43920</v>
      </c>
      <c r="I671" s="22">
        <v>43921</v>
      </c>
      <c r="J671" s="23">
        <v>1464494</v>
      </c>
      <c r="K671" s="23">
        <v>1603914</v>
      </c>
    </row>
    <row r="672" spans="1:11" ht="24" x14ac:dyDescent="0.25">
      <c r="A672" s="20" t="s">
        <v>1927</v>
      </c>
      <c r="B672" s="21" t="s">
        <v>1928</v>
      </c>
      <c r="C672" s="20" t="s">
        <v>466</v>
      </c>
      <c r="D672" s="21" t="s">
        <v>1929</v>
      </c>
      <c r="E672" s="21" t="s">
        <v>48</v>
      </c>
      <c r="F672" s="21" t="s">
        <v>44</v>
      </c>
      <c r="G672" s="21" t="s">
        <v>19</v>
      </c>
      <c r="H672" s="22">
        <v>43958</v>
      </c>
      <c r="I672" s="22">
        <v>43980</v>
      </c>
      <c r="J672" s="23">
        <v>2280834</v>
      </c>
      <c r="K672" s="23">
        <v>2497969</v>
      </c>
    </row>
    <row r="673" spans="1:11" ht="24" x14ac:dyDescent="0.25">
      <c r="A673" s="20" t="s">
        <v>1930</v>
      </c>
      <c r="B673" s="21" t="s">
        <v>1928</v>
      </c>
      <c r="C673" s="20" t="s">
        <v>466</v>
      </c>
      <c r="D673" s="21" t="s">
        <v>1929</v>
      </c>
      <c r="E673" s="21" t="s">
        <v>48</v>
      </c>
      <c r="F673" s="21" t="s">
        <v>44</v>
      </c>
      <c r="G673" s="21" t="s">
        <v>19</v>
      </c>
      <c r="H673" s="22">
        <v>43927</v>
      </c>
      <c r="I673" s="22">
        <v>43956</v>
      </c>
      <c r="J673" s="23">
        <v>2975000</v>
      </c>
      <c r="K673" s="23">
        <v>3258220</v>
      </c>
    </row>
    <row r="674" spans="1:11" ht="24" x14ac:dyDescent="0.25">
      <c r="A674" s="20" t="s">
        <v>1931</v>
      </c>
      <c r="B674" s="21" t="s">
        <v>337</v>
      </c>
      <c r="C674" s="20" t="s">
        <v>166</v>
      </c>
      <c r="D674" s="21" t="s">
        <v>1932</v>
      </c>
      <c r="E674" s="21" t="s">
        <v>99</v>
      </c>
      <c r="F674" s="21" t="s">
        <v>44</v>
      </c>
      <c r="G674" s="21" t="s">
        <v>19</v>
      </c>
      <c r="H674" s="22">
        <v>44103</v>
      </c>
      <c r="I674" s="22">
        <v>44104</v>
      </c>
      <c r="J674" s="23">
        <v>16303000</v>
      </c>
      <c r="K674" s="23">
        <v>17855046</v>
      </c>
    </row>
    <row r="675" spans="1:11" ht="24" x14ac:dyDescent="0.25">
      <c r="A675" s="20" t="s">
        <v>1933</v>
      </c>
      <c r="B675" s="21" t="s">
        <v>337</v>
      </c>
      <c r="C675" s="20" t="s">
        <v>166</v>
      </c>
      <c r="D675" s="21" t="s">
        <v>1932</v>
      </c>
      <c r="E675" s="21" t="s">
        <v>48</v>
      </c>
      <c r="F675" s="21" t="s">
        <v>44</v>
      </c>
      <c r="G675" s="21" t="s">
        <v>19</v>
      </c>
      <c r="H675" s="22">
        <v>44013</v>
      </c>
      <c r="I675" s="22">
        <v>44027</v>
      </c>
      <c r="J675" s="23">
        <v>5686711</v>
      </c>
      <c r="K675" s="23">
        <v>6228086</v>
      </c>
    </row>
    <row r="676" spans="1:11" ht="24" x14ac:dyDescent="0.25">
      <c r="A676" s="20" t="s">
        <v>1934</v>
      </c>
      <c r="B676" s="21" t="s">
        <v>337</v>
      </c>
      <c r="C676" s="20" t="s">
        <v>166</v>
      </c>
      <c r="D676" s="21" t="s">
        <v>1932</v>
      </c>
      <c r="E676" s="21" t="s">
        <v>48</v>
      </c>
      <c r="F676" s="21" t="s">
        <v>44</v>
      </c>
      <c r="G676" s="21" t="s">
        <v>19</v>
      </c>
      <c r="H676" s="22">
        <v>43980</v>
      </c>
      <c r="I676" s="22">
        <v>43983</v>
      </c>
      <c r="J676" s="23">
        <v>6213051</v>
      </c>
      <c r="K676" s="23">
        <v>6804533</v>
      </c>
    </row>
    <row r="677" spans="1:11" ht="24" x14ac:dyDescent="0.25">
      <c r="A677" s="20" t="s">
        <v>1935</v>
      </c>
      <c r="B677" s="21" t="s">
        <v>337</v>
      </c>
      <c r="C677" s="20" t="s">
        <v>866</v>
      </c>
      <c r="D677" s="21" t="s">
        <v>338</v>
      </c>
      <c r="E677" s="21" t="s">
        <v>1133</v>
      </c>
      <c r="F677" s="21" t="s">
        <v>44</v>
      </c>
      <c r="G677" s="21" t="s">
        <v>19</v>
      </c>
      <c r="H677" s="22">
        <v>43995</v>
      </c>
      <c r="I677" s="22">
        <v>43995</v>
      </c>
      <c r="J677" s="23">
        <v>23800000</v>
      </c>
      <c r="K677" s="23">
        <v>26065760</v>
      </c>
    </row>
    <row r="678" spans="1:11" ht="24" x14ac:dyDescent="0.25">
      <c r="A678" s="20" t="s">
        <v>1936</v>
      </c>
      <c r="B678" s="21" t="s">
        <v>337</v>
      </c>
      <c r="C678" s="20" t="s">
        <v>166</v>
      </c>
      <c r="D678" s="21" t="s">
        <v>1937</v>
      </c>
      <c r="E678" s="21" t="s">
        <v>1938</v>
      </c>
      <c r="F678" s="21" t="s">
        <v>44</v>
      </c>
      <c r="G678" s="21" t="s">
        <v>19</v>
      </c>
      <c r="H678" s="22">
        <v>43958</v>
      </c>
      <c r="I678" s="22">
        <v>43958</v>
      </c>
      <c r="J678" s="23">
        <v>8330000</v>
      </c>
      <c r="K678" s="23">
        <v>9123016</v>
      </c>
    </row>
    <row r="679" spans="1:11" ht="24" x14ac:dyDescent="0.25">
      <c r="A679" s="20" t="s">
        <v>1939</v>
      </c>
      <c r="B679" s="21" t="s">
        <v>337</v>
      </c>
      <c r="C679" s="20" t="s">
        <v>866</v>
      </c>
      <c r="D679" s="21" t="s">
        <v>1940</v>
      </c>
      <c r="E679" s="21" t="s">
        <v>1050</v>
      </c>
      <c r="F679" s="21" t="s">
        <v>44</v>
      </c>
      <c r="G679" s="21" t="s">
        <v>19</v>
      </c>
      <c r="H679" s="22">
        <v>43922</v>
      </c>
      <c r="I679" s="22">
        <v>43927</v>
      </c>
      <c r="J679" s="23">
        <v>3503360</v>
      </c>
      <c r="K679" s="23">
        <v>3836880</v>
      </c>
    </row>
    <row r="680" spans="1:11" ht="24" x14ac:dyDescent="0.25">
      <c r="A680" s="20" t="s">
        <v>1941</v>
      </c>
      <c r="B680" s="21" t="s">
        <v>337</v>
      </c>
      <c r="C680" s="20" t="s">
        <v>166</v>
      </c>
      <c r="D680" s="21" t="s">
        <v>1940</v>
      </c>
      <c r="E680" s="21" t="s">
        <v>1050</v>
      </c>
      <c r="F680" s="21" t="s">
        <v>44</v>
      </c>
      <c r="G680" s="21" t="s">
        <v>19</v>
      </c>
      <c r="H680" s="22">
        <v>43921</v>
      </c>
      <c r="I680" s="22">
        <v>43921</v>
      </c>
      <c r="J680" s="23">
        <v>875840</v>
      </c>
      <c r="K680" s="23">
        <v>959220</v>
      </c>
    </row>
    <row r="681" spans="1:11" ht="24" x14ac:dyDescent="0.25">
      <c r="A681" s="20" t="s">
        <v>1942</v>
      </c>
      <c r="B681" s="21" t="s">
        <v>736</v>
      </c>
      <c r="C681" s="20" t="s">
        <v>466</v>
      </c>
      <c r="D681" s="21" t="s">
        <v>737</v>
      </c>
      <c r="E681" s="21" t="s">
        <v>48</v>
      </c>
      <c r="F681" s="21" t="s">
        <v>44</v>
      </c>
      <c r="G681" s="21" t="s">
        <v>19</v>
      </c>
      <c r="H681" s="22">
        <v>44068</v>
      </c>
      <c r="I681" s="22">
        <v>44099</v>
      </c>
      <c r="J681" s="23">
        <v>1200000</v>
      </c>
      <c r="K681" s="23">
        <v>1314240</v>
      </c>
    </row>
    <row r="682" spans="1:11" ht="24" x14ac:dyDescent="0.25">
      <c r="A682" s="20" t="s">
        <v>1943</v>
      </c>
      <c r="B682" s="21" t="s">
        <v>736</v>
      </c>
      <c r="C682" s="20" t="s">
        <v>466</v>
      </c>
      <c r="D682" s="21" t="s">
        <v>737</v>
      </c>
      <c r="E682" s="21" t="s">
        <v>48</v>
      </c>
      <c r="F682" s="21" t="s">
        <v>44</v>
      </c>
      <c r="G682" s="21" t="s">
        <v>19</v>
      </c>
      <c r="H682" s="22">
        <v>44039</v>
      </c>
      <c r="I682" s="22">
        <v>44057</v>
      </c>
      <c r="J682" s="23">
        <v>850000</v>
      </c>
      <c r="K682" s="23">
        <v>930920</v>
      </c>
    </row>
    <row r="683" spans="1:11" ht="24" x14ac:dyDescent="0.25">
      <c r="A683" s="20" t="s">
        <v>1944</v>
      </c>
      <c r="B683" s="21" t="s">
        <v>736</v>
      </c>
      <c r="C683" s="20" t="s">
        <v>466</v>
      </c>
      <c r="D683" s="21" t="s">
        <v>737</v>
      </c>
      <c r="E683" s="21" t="s">
        <v>48</v>
      </c>
      <c r="F683" s="21" t="s">
        <v>44</v>
      </c>
      <c r="G683" s="21" t="s">
        <v>19</v>
      </c>
      <c r="H683" s="22">
        <v>44027</v>
      </c>
      <c r="I683" s="22">
        <v>44036</v>
      </c>
      <c r="J683" s="23">
        <v>350000</v>
      </c>
      <c r="K683" s="23">
        <v>383320</v>
      </c>
    </row>
    <row r="684" spans="1:11" ht="24" x14ac:dyDescent="0.25">
      <c r="A684" s="20" t="s">
        <v>1945</v>
      </c>
      <c r="B684" s="21" t="s">
        <v>736</v>
      </c>
      <c r="C684" s="20" t="s">
        <v>466</v>
      </c>
      <c r="D684" s="21" t="s">
        <v>737</v>
      </c>
      <c r="E684" s="21" t="s">
        <v>48</v>
      </c>
      <c r="F684" s="21" t="s">
        <v>44</v>
      </c>
      <c r="G684" s="21" t="s">
        <v>19</v>
      </c>
      <c r="H684" s="22">
        <v>43983</v>
      </c>
      <c r="I684" s="22">
        <v>44012</v>
      </c>
      <c r="J684" s="23">
        <v>1200000</v>
      </c>
      <c r="K684" s="23">
        <v>1314240</v>
      </c>
    </row>
    <row r="685" spans="1:11" ht="24" x14ac:dyDescent="0.25">
      <c r="A685" s="20" t="s">
        <v>1946</v>
      </c>
      <c r="B685" s="21" t="s">
        <v>736</v>
      </c>
      <c r="C685" s="20" t="s">
        <v>466</v>
      </c>
      <c r="D685" s="21" t="s">
        <v>737</v>
      </c>
      <c r="E685" s="21" t="s">
        <v>48</v>
      </c>
      <c r="F685" s="21" t="s">
        <v>44</v>
      </c>
      <c r="G685" s="21" t="s">
        <v>19</v>
      </c>
      <c r="H685" s="22">
        <v>43958</v>
      </c>
      <c r="I685" s="22">
        <v>43980</v>
      </c>
      <c r="J685" s="23">
        <v>1200000</v>
      </c>
      <c r="K685" s="23">
        <v>1314240</v>
      </c>
    </row>
    <row r="686" spans="1:11" ht="24" x14ac:dyDescent="0.25">
      <c r="A686" s="20" t="s">
        <v>1947</v>
      </c>
      <c r="B686" s="21" t="s">
        <v>736</v>
      </c>
      <c r="C686" s="20" t="s">
        <v>466</v>
      </c>
      <c r="D686" s="21" t="s">
        <v>737</v>
      </c>
      <c r="E686" s="21" t="s">
        <v>48</v>
      </c>
      <c r="F686" s="21" t="s">
        <v>44</v>
      </c>
      <c r="G686" s="21" t="s">
        <v>19</v>
      </c>
      <c r="H686" s="22">
        <v>43923</v>
      </c>
      <c r="I686" s="22">
        <v>43951</v>
      </c>
      <c r="J686" s="23">
        <v>1200000</v>
      </c>
      <c r="K686" s="23">
        <v>1314240</v>
      </c>
    </row>
    <row r="687" spans="1:11" ht="24" x14ac:dyDescent="0.25">
      <c r="A687" s="20" t="s">
        <v>1948</v>
      </c>
      <c r="B687" s="21" t="s">
        <v>83</v>
      </c>
      <c r="C687" s="20" t="s">
        <v>42</v>
      </c>
      <c r="D687" s="21" t="s">
        <v>84</v>
      </c>
      <c r="E687" s="21" t="s">
        <v>1949</v>
      </c>
      <c r="F687" s="21" t="s">
        <v>44</v>
      </c>
      <c r="G687" s="21" t="s">
        <v>19</v>
      </c>
      <c r="H687" s="22">
        <v>44075</v>
      </c>
      <c r="I687" s="22">
        <v>44104</v>
      </c>
      <c r="J687" s="23">
        <v>5730472</v>
      </c>
      <c r="K687" s="23">
        <v>6276013</v>
      </c>
    </row>
    <row r="688" spans="1:11" ht="24" x14ac:dyDescent="0.25">
      <c r="A688" s="20" t="s">
        <v>1950</v>
      </c>
      <c r="B688" s="21" t="s">
        <v>83</v>
      </c>
      <c r="C688" s="20" t="s">
        <v>42</v>
      </c>
      <c r="D688" s="21" t="s">
        <v>84</v>
      </c>
      <c r="E688" s="21" t="s">
        <v>1951</v>
      </c>
      <c r="F688" s="21" t="s">
        <v>44</v>
      </c>
      <c r="G688" s="21" t="s">
        <v>19</v>
      </c>
      <c r="H688" s="22">
        <v>44044</v>
      </c>
      <c r="I688" s="22">
        <v>44074</v>
      </c>
      <c r="J688" s="23">
        <v>5730472</v>
      </c>
      <c r="K688" s="23">
        <v>6276013</v>
      </c>
    </row>
    <row r="689" spans="1:11" ht="24" x14ac:dyDescent="0.25">
      <c r="A689" s="20" t="s">
        <v>1952</v>
      </c>
      <c r="B689" s="21" t="s">
        <v>83</v>
      </c>
      <c r="C689" s="20" t="s">
        <v>42</v>
      </c>
      <c r="D689" s="21" t="s">
        <v>84</v>
      </c>
      <c r="E689" s="21" t="s">
        <v>1953</v>
      </c>
      <c r="F689" s="21" t="s">
        <v>44</v>
      </c>
      <c r="G689" s="21" t="s">
        <v>19</v>
      </c>
      <c r="H689" s="22">
        <v>44013</v>
      </c>
      <c r="I689" s="22">
        <v>44043</v>
      </c>
      <c r="J689" s="23">
        <v>5730472</v>
      </c>
      <c r="K689" s="23">
        <v>6276013</v>
      </c>
    </row>
    <row r="690" spans="1:11" ht="24" x14ac:dyDescent="0.25">
      <c r="A690" s="20" t="s">
        <v>1954</v>
      </c>
      <c r="B690" s="21" t="s">
        <v>83</v>
      </c>
      <c r="C690" s="20" t="s">
        <v>42</v>
      </c>
      <c r="D690" s="21" t="s">
        <v>1955</v>
      </c>
      <c r="E690" s="21" t="s">
        <v>1956</v>
      </c>
      <c r="F690" s="21" t="s">
        <v>44</v>
      </c>
      <c r="G690" s="21" t="s">
        <v>19</v>
      </c>
      <c r="H690" s="22">
        <v>43922</v>
      </c>
      <c r="I690" s="22">
        <v>44012</v>
      </c>
      <c r="J690" s="23">
        <v>19820291</v>
      </c>
      <c r="K690" s="23">
        <v>21707183</v>
      </c>
    </row>
    <row r="691" spans="1:11" ht="24" x14ac:dyDescent="0.25">
      <c r="A691" s="20" t="s">
        <v>1957</v>
      </c>
      <c r="B691" s="21" t="s">
        <v>83</v>
      </c>
      <c r="C691" s="20" t="s">
        <v>42</v>
      </c>
      <c r="D691" s="21" t="s">
        <v>84</v>
      </c>
      <c r="E691" s="21" t="s">
        <v>1958</v>
      </c>
      <c r="F691" s="21" t="s">
        <v>44</v>
      </c>
      <c r="G691" s="21" t="s">
        <v>19</v>
      </c>
      <c r="H691" s="22">
        <v>43983</v>
      </c>
      <c r="I691" s="22">
        <v>44012</v>
      </c>
      <c r="J691" s="23">
        <v>5730472</v>
      </c>
      <c r="K691" s="23">
        <v>6276013</v>
      </c>
    </row>
    <row r="692" spans="1:11" ht="24" x14ac:dyDescent="0.25">
      <c r="A692" s="20" t="s">
        <v>1959</v>
      </c>
      <c r="B692" s="21" t="s">
        <v>83</v>
      </c>
      <c r="C692" s="20" t="s">
        <v>42</v>
      </c>
      <c r="D692" s="21" t="s">
        <v>84</v>
      </c>
      <c r="E692" s="21" t="s">
        <v>1960</v>
      </c>
      <c r="F692" s="21" t="s">
        <v>44</v>
      </c>
      <c r="G692" s="21" t="s">
        <v>19</v>
      </c>
      <c r="H692" s="22">
        <v>43952</v>
      </c>
      <c r="I692" s="22">
        <v>43982</v>
      </c>
      <c r="J692" s="23">
        <v>5730472</v>
      </c>
      <c r="K692" s="23">
        <v>6276013</v>
      </c>
    </row>
    <row r="693" spans="1:11" ht="24" x14ac:dyDescent="0.25">
      <c r="A693" s="20" t="s">
        <v>1961</v>
      </c>
      <c r="B693" s="21" t="s">
        <v>83</v>
      </c>
      <c r="C693" s="20" t="s">
        <v>42</v>
      </c>
      <c r="D693" s="21" t="s">
        <v>84</v>
      </c>
      <c r="E693" s="21" t="s">
        <v>1962</v>
      </c>
      <c r="F693" s="21" t="s">
        <v>44</v>
      </c>
      <c r="G693" s="21" t="s">
        <v>19</v>
      </c>
      <c r="H693" s="22">
        <v>43922</v>
      </c>
      <c r="I693" s="22">
        <v>43951</v>
      </c>
      <c r="J693" s="23">
        <v>5730472</v>
      </c>
      <c r="K693" s="23">
        <v>6276013</v>
      </c>
    </row>
    <row r="694" spans="1:11" ht="24" x14ac:dyDescent="0.25">
      <c r="A694" s="20" t="s">
        <v>1963</v>
      </c>
      <c r="B694" s="21" t="s">
        <v>83</v>
      </c>
      <c r="C694" s="20" t="s">
        <v>42</v>
      </c>
      <c r="D694" s="21" t="s">
        <v>84</v>
      </c>
      <c r="E694" s="21" t="s">
        <v>1964</v>
      </c>
      <c r="F694" s="21" t="s">
        <v>44</v>
      </c>
      <c r="G694" s="21" t="s">
        <v>19</v>
      </c>
      <c r="H694" s="22">
        <v>43891</v>
      </c>
      <c r="I694" s="22">
        <v>43921</v>
      </c>
      <c r="J694" s="23">
        <v>5730472</v>
      </c>
      <c r="K694" s="23">
        <v>6276013</v>
      </c>
    </row>
    <row r="695" spans="1:11" ht="24" x14ac:dyDescent="0.25">
      <c r="A695" s="20" t="s">
        <v>1965</v>
      </c>
      <c r="B695" s="21" t="s">
        <v>83</v>
      </c>
      <c r="C695" s="20" t="s">
        <v>42</v>
      </c>
      <c r="D695" s="21" t="s">
        <v>84</v>
      </c>
      <c r="E695" s="21" t="s">
        <v>1966</v>
      </c>
      <c r="F695" s="21" t="s">
        <v>44</v>
      </c>
      <c r="G695" s="21" t="s">
        <v>19</v>
      </c>
      <c r="H695" s="22">
        <v>43865</v>
      </c>
      <c r="I695" s="22">
        <v>43890</v>
      </c>
      <c r="J695" s="23">
        <v>5137666</v>
      </c>
      <c r="K695" s="23">
        <v>5626772</v>
      </c>
    </row>
    <row r="696" spans="1:11" ht="24" x14ac:dyDescent="0.25">
      <c r="A696" s="20" t="s">
        <v>1967</v>
      </c>
      <c r="B696" s="21" t="s">
        <v>740</v>
      </c>
      <c r="C696" s="20" t="s">
        <v>466</v>
      </c>
      <c r="D696" s="21" t="s">
        <v>741</v>
      </c>
      <c r="E696" s="21" t="s">
        <v>48</v>
      </c>
      <c r="F696" s="21" t="s">
        <v>44</v>
      </c>
      <c r="G696" s="21" t="s">
        <v>19</v>
      </c>
      <c r="H696" s="22">
        <v>44072</v>
      </c>
      <c r="I696" s="22">
        <v>44100</v>
      </c>
      <c r="J696" s="23">
        <v>702100</v>
      </c>
      <c r="K696" s="23">
        <v>768940</v>
      </c>
    </row>
    <row r="697" spans="1:11" ht="24" x14ac:dyDescent="0.25">
      <c r="A697" s="20" t="s">
        <v>1968</v>
      </c>
      <c r="B697" s="21" t="s">
        <v>740</v>
      </c>
      <c r="C697" s="20" t="s">
        <v>466</v>
      </c>
      <c r="D697" s="21" t="s">
        <v>741</v>
      </c>
      <c r="E697" s="21" t="s">
        <v>48</v>
      </c>
      <c r="F697" s="21" t="s">
        <v>44</v>
      </c>
      <c r="G697" s="21" t="s">
        <v>19</v>
      </c>
      <c r="H697" s="22">
        <v>44030</v>
      </c>
      <c r="I697" s="22">
        <v>44058</v>
      </c>
      <c r="J697" s="23">
        <v>702100</v>
      </c>
      <c r="K697" s="23">
        <v>768940</v>
      </c>
    </row>
    <row r="698" spans="1:11" ht="24" x14ac:dyDescent="0.25">
      <c r="A698" s="20" t="s">
        <v>1969</v>
      </c>
      <c r="B698" s="21" t="s">
        <v>740</v>
      </c>
      <c r="C698" s="20" t="s">
        <v>466</v>
      </c>
      <c r="D698" s="21" t="s">
        <v>741</v>
      </c>
      <c r="E698" s="21" t="s">
        <v>48</v>
      </c>
      <c r="F698" s="21" t="s">
        <v>44</v>
      </c>
      <c r="G698" s="21" t="s">
        <v>19</v>
      </c>
      <c r="H698" s="22">
        <v>44016</v>
      </c>
      <c r="I698" s="22">
        <v>44023</v>
      </c>
      <c r="J698" s="23">
        <v>351050</v>
      </c>
      <c r="K698" s="23">
        <v>384470</v>
      </c>
    </row>
    <row r="699" spans="1:11" ht="24" x14ac:dyDescent="0.25">
      <c r="A699" s="20" t="s">
        <v>1970</v>
      </c>
      <c r="B699" s="21" t="s">
        <v>740</v>
      </c>
      <c r="C699" s="20" t="s">
        <v>466</v>
      </c>
      <c r="D699" s="21" t="s">
        <v>741</v>
      </c>
      <c r="E699" s="21" t="s">
        <v>48</v>
      </c>
      <c r="F699" s="21" t="s">
        <v>44</v>
      </c>
      <c r="G699" s="21" t="s">
        <v>19</v>
      </c>
      <c r="H699" s="22">
        <v>44002</v>
      </c>
      <c r="I699" s="22">
        <v>44009</v>
      </c>
      <c r="J699" s="23">
        <v>351050</v>
      </c>
      <c r="K699" s="23">
        <v>384470</v>
      </c>
    </row>
    <row r="700" spans="1:11" ht="24" x14ac:dyDescent="0.25">
      <c r="A700" s="20" t="s">
        <v>1971</v>
      </c>
      <c r="B700" s="21" t="s">
        <v>740</v>
      </c>
      <c r="C700" s="20" t="s">
        <v>466</v>
      </c>
      <c r="D700" s="21" t="s">
        <v>741</v>
      </c>
      <c r="E700" s="21" t="s">
        <v>48</v>
      </c>
      <c r="F700" s="21" t="s">
        <v>44</v>
      </c>
      <c r="G700" s="21" t="s">
        <v>19</v>
      </c>
      <c r="H700" s="22">
        <v>43974</v>
      </c>
      <c r="I700" s="22">
        <v>43995</v>
      </c>
      <c r="J700" s="23">
        <v>702100</v>
      </c>
      <c r="K700" s="23">
        <v>768940</v>
      </c>
    </row>
    <row r="701" spans="1:11" ht="24" x14ac:dyDescent="0.25">
      <c r="A701" s="20" t="s">
        <v>1972</v>
      </c>
      <c r="B701" s="21" t="s">
        <v>740</v>
      </c>
      <c r="C701" s="20" t="s">
        <v>466</v>
      </c>
      <c r="D701" s="21" t="s">
        <v>741</v>
      </c>
      <c r="E701" s="21" t="s">
        <v>48</v>
      </c>
      <c r="F701" s="21" t="s">
        <v>44</v>
      </c>
      <c r="G701" s="21" t="s">
        <v>19</v>
      </c>
      <c r="H701" s="22">
        <v>43946</v>
      </c>
      <c r="I701" s="22">
        <v>43967</v>
      </c>
      <c r="J701" s="23">
        <v>702100</v>
      </c>
      <c r="K701" s="23">
        <v>768940</v>
      </c>
    </row>
    <row r="702" spans="1:11" ht="36" x14ac:dyDescent="0.25">
      <c r="A702" s="20" t="s">
        <v>1973</v>
      </c>
      <c r="B702" s="21" t="s">
        <v>344</v>
      </c>
      <c r="C702" s="20" t="s">
        <v>882</v>
      </c>
      <c r="D702" s="21" t="s">
        <v>345</v>
      </c>
      <c r="E702" s="21" t="s">
        <v>1974</v>
      </c>
      <c r="F702" s="21" t="s">
        <v>44</v>
      </c>
      <c r="G702" s="21" t="s">
        <v>19</v>
      </c>
      <c r="H702" s="22">
        <v>44078</v>
      </c>
      <c r="I702" s="22">
        <v>44096</v>
      </c>
      <c r="J702" s="23">
        <v>7425600</v>
      </c>
      <c r="K702" s="23">
        <v>8132517</v>
      </c>
    </row>
    <row r="703" spans="1:11" ht="36" x14ac:dyDescent="0.25">
      <c r="A703" s="20" t="s">
        <v>1975</v>
      </c>
      <c r="B703" s="21" t="s">
        <v>344</v>
      </c>
      <c r="C703" s="20" t="s">
        <v>166</v>
      </c>
      <c r="D703" s="21" t="s">
        <v>345</v>
      </c>
      <c r="E703" s="21" t="s">
        <v>1974</v>
      </c>
      <c r="F703" s="21" t="s">
        <v>44</v>
      </c>
      <c r="G703" s="21" t="s">
        <v>19</v>
      </c>
      <c r="H703" s="22">
        <v>44077</v>
      </c>
      <c r="I703" s="22">
        <v>44104</v>
      </c>
      <c r="J703" s="23">
        <v>2380000</v>
      </c>
      <c r="K703" s="23">
        <v>2606576</v>
      </c>
    </row>
    <row r="704" spans="1:11" ht="36" x14ac:dyDescent="0.25">
      <c r="A704" s="20" t="s">
        <v>1976</v>
      </c>
      <c r="B704" s="21" t="s">
        <v>344</v>
      </c>
      <c r="C704" s="20" t="s">
        <v>882</v>
      </c>
      <c r="D704" s="21" t="s">
        <v>345</v>
      </c>
      <c r="E704" s="21" t="s">
        <v>1974</v>
      </c>
      <c r="F704" s="21" t="s">
        <v>44</v>
      </c>
      <c r="G704" s="21" t="s">
        <v>19</v>
      </c>
      <c r="H704" s="22">
        <v>44075</v>
      </c>
      <c r="I704" s="22">
        <v>44104</v>
      </c>
      <c r="J704" s="23">
        <v>18456638</v>
      </c>
      <c r="K704" s="23">
        <v>20213710</v>
      </c>
    </row>
    <row r="705" spans="1:11" ht="36" x14ac:dyDescent="0.25">
      <c r="A705" s="20" t="s">
        <v>1977</v>
      </c>
      <c r="B705" s="21" t="s">
        <v>344</v>
      </c>
      <c r="C705" s="20" t="s">
        <v>882</v>
      </c>
      <c r="D705" s="21" t="s">
        <v>345</v>
      </c>
      <c r="E705" s="21" t="s">
        <v>1974</v>
      </c>
      <c r="F705" s="21" t="s">
        <v>44</v>
      </c>
      <c r="G705" s="21" t="s">
        <v>19</v>
      </c>
      <c r="H705" s="22">
        <v>44054</v>
      </c>
      <c r="I705" s="22">
        <v>44074</v>
      </c>
      <c r="J705" s="23">
        <v>8685477</v>
      </c>
      <c r="K705" s="23">
        <v>9512334</v>
      </c>
    </row>
    <row r="706" spans="1:11" ht="24" x14ac:dyDescent="0.25">
      <c r="A706" s="20" t="s">
        <v>1978</v>
      </c>
      <c r="B706" s="21" t="s">
        <v>344</v>
      </c>
      <c r="C706" s="20" t="s">
        <v>882</v>
      </c>
      <c r="D706" s="21" t="s">
        <v>345</v>
      </c>
      <c r="E706" s="21" t="s">
        <v>1181</v>
      </c>
      <c r="F706" s="21" t="s">
        <v>44</v>
      </c>
      <c r="G706" s="21" t="s">
        <v>19</v>
      </c>
      <c r="H706" s="22">
        <v>44046</v>
      </c>
      <c r="I706" s="22">
        <v>44063</v>
      </c>
      <c r="J706" s="23">
        <v>4455360</v>
      </c>
      <c r="K706" s="23">
        <v>4879510</v>
      </c>
    </row>
    <row r="707" spans="1:11" ht="24" x14ac:dyDescent="0.25">
      <c r="A707" s="20" t="s">
        <v>1979</v>
      </c>
      <c r="B707" s="21" t="s">
        <v>344</v>
      </c>
      <c r="C707" s="20" t="s">
        <v>882</v>
      </c>
      <c r="D707" s="21" t="s">
        <v>345</v>
      </c>
      <c r="E707" s="21" t="s">
        <v>1181</v>
      </c>
      <c r="F707" s="21" t="s">
        <v>44</v>
      </c>
      <c r="G707" s="21" t="s">
        <v>19</v>
      </c>
      <c r="H707" s="22">
        <v>44039</v>
      </c>
      <c r="I707" s="22">
        <v>44043</v>
      </c>
      <c r="J707" s="23">
        <v>2227680</v>
      </c>
      <c r="K707" s="23">
        <v>2439755</v>
      </c>
    </row>
    <row r="708" spans="1:11" ht="24" x14ac:dyDescent="0.25">
      <c r="A708" s="20" t="s">
        <v>1980</v>
      </c>
      <c r="B708" s="21" t="s">
        <v>344</v>
      </c>
      <c r="C708" s="20" t="s">
        <v>882</v>
      </c>
      <c r="D708" s="21" t="s">
        <v>345</v>
      </c>
      <c r="E708" s="21" t="s">
        <v>1981</v>
      </c>
      <c r="F708" s="21" t="s">
        <v>44</v>
      </c>
      <c r="G708" s="21" t="s">
        <v>19</v>
      </c>
      <c r="H708" s="22">
        <v>43983</v>
      </c>
      <c r="I708" s="22">
        <v>43983</v>
      </c>
      <c r="J708" s="23">
        <v>0</v>
      </c>
      <c r="K708" s="23">
        <v>0</v>
      </c>
    </row>
    <row r="709" spans="1:11" ht="24" x14ac:dyDescent="0.25">
      <c r="A709" s="20" t="s">
        <v>1982</v>
      </c>
      <c r="B709" s="21" t="s">
        <v>344</v>
      </c>
      <c r="C709" s="20" t="s">
        <v>166</v>
      </c>
      <c r="D709" s="21" t="s">
        <v>345</v>
      </c>
      <c r="E709" s="21" t="s">
        <v>1519</v>
      </c>
      <c r="F709" s="21" t="s">
        <v>44</v>
      </c>
      <c r="G709" s="21" t="s">
        <v>19</v>
      </c>
      <c r="H709" s="22">
        <v>43952</v>
      </c>
      <c r="I709" s="22">
        <v>43968</v>
      </c>
      <c r="J709" s="23">
        <v>2677500</v>
      </c>
      <c r="K709" s="23">
        <v>2932398</v>
      </c>
    </row>
    <row r="710" spans="1:11" ht="24" x14ac:dyDescent="0.25">
      <c r="A710" s="20" t="s">
        <v>1983</v>
      </c>
      <c r="B710" s="21" t="s">
        <v>344</v>
      </c>
      <c r="C710" s="20" t="s">
        <v>166</v>
      </c>
      <c r="D710" s="21" t="s">
        <v>345</v>
      </c>
      <c r="E710" s="21" t="s">
        <v>1519</v>
      </c>
      <c r="F710" s="21" t="s">
        <v>44</v>
      </c>
      <c r="G710" s="21" t="s">
        <v>19</v>
      </c>
      <c r="H710" s="22">
        <v>43945</v>
      </c>
      <c r="I710" s="22">
        <v>43951</v>
      </c>
      <c r="J710" s="23">
        <v>892500</v>
      </c>
      <c r="K710" s="23">
        <v>977466</v>
      </c>
    </row>
    <row r="711" spans="1:11" ht="24" x14ac:dyDescent="0.25">
      <c r="A711" s="20" t="s">
        <v>1984</v>
      </c>
      <c r="B711" s="21" t="s">
        <v>344</v>
      </c>
      <c r="C711" s="20" t="s">
        <v>882</v>
      </c>
      <c r="D711" s="21" t="s">
        <v>345</v>
      </c>
      <c r="E711" s="21" t="s">
        <v>1122</v>
      </c>
      <c r="F711" s="21" t="s">
        <v>44</v>
      </c>
      <c r="G711" s="21" t="s">
        <v>19</v>
      </c>
      <c r="H711" s="22">
        <v>43955</v>
      </c>
      <c r="I711" s="22">
        <v>43979</v>
      </c>
      <c r="J711" s="23">
        <v>13806975</v>
      </c>
      <c r="K711" s="23">
        <v>15121399</v>
      </c>
    </row>
    <row r="712" spans="1:11" ht="24" x14ac:dyDescent="0.25">
      <c r="A712" s="20" t="s">
        <v>1985</v>
      </c>
      <c r="B712" s="21" t="s">
        <v>344</v>
      </c>
      <c r="C712" s="20" t="s">
        <v>882</v>
      </c>
      <c r="D712" s="21" t="s">
        <v>345</v>
      </c>
      <c r="E712" s="21" t="s">
        <v>1122</v>
      </c>
      <c r="F712" s="21" t="s">
        <v>44</v>
      </c>
      <c r="G712" s="21" t="s">
        <v>19</v>
      </c>
      <c r="H712" s="22">
        <v>43950</v>
      </c>
      <c r="I712" s="22">
        <v>43950</v>
      </c>
      <c r="J712" s="23">
        <v>2761395</v>
      </c>
      <c r="K712" s="23">
        <v>3024280</v>
      </c>
    </row>
    <row r="713" spans="1:11" ht="24" x14ac:dyDescent="0.25">
      <c r="A713" s="20" t="s">
        <v>1986</v>
      </c>
      <c r="B713" s="21" t="s">
        <v>344</v>
      </c>
      <c r="C713" s="20" t="s">
        <v>882</v>
      </c>
      <c r="D713" s="21" t="s">
        <v>345</v>
      </c>
      <c r="E713" s="21" t="s">
        <v>1122</v>
      </c>
      <c r="F713" s="21" t="s">
        <v>44</v>
      </c>
      <c r="G713" s="21" t="s">
        <v>19</v>
      </c>
      <c r="H713" s="22">
        <v>43962</v>
      </c>
      <c r="I713" s="22">
        <v>43970</v>
      </c>
      <c r="J713" s="23">
        <v>1012512</v>
      </c>
      <c r="K713" s="23">
        <v>1108903</v>
      </c>
    </row>
    <row r="714" spans="1:11" ht="24" x14ac:dyDescent="0.25">
      <c r="A714" s="20" t="s">
        <v>1987</v>
      </c>
      <c r="B714" s="21" t="s">
        <v>344</v>
      </c>
      <c r="C714" s="20" t="s">
        <v>882</v>
      </c>
      <c r="D714" s="21" t="s">
        <v>345</v>
      </c>
      <c r="E714" s="21" t="s">
        <v>1122</v>
      </c>
      <c r="F714" s="21" t="s">
        <v>44</v>
      </c>
      <c r="G714" s="21" t="s">
        <v>19</v>
      </c>
      <c r="H714" s="22">
        <v>43944</v>
      </c>
      <c r="I714" s="22">
        <v>43951</v>
      </c>
      <c r="J714" s="23">
        <v>3037535</v>
      </c>
      <c r="K714" s="23">
        <v>3326708</v>
      </c>
    </row>
    <row r="715" spans="1:11" ht="24" x14ac:dyDescent="0.25">
      <c r="A715" s="20" t="s">
        <v>1988</v>
      </c>
      <c r="B715" s="21" t="s">
        <v>344</v>
      </c>
      <c r="C715" s="20" t="s">
        <v>166</v>
      </c>
      <c r="D715" s="21" t="s">
        <v>345</v>
      </c>
      <c r="E715" s="21" t="s">
        <v>1050</v>
      </c>
      <c r="F715" s="21" t="s">
        <v>44</v>
      </c>
      <c r="G715" s="21" t="s">
        <v>19</v>
      </c>
      <c r="H715" s="22">
        <v>43922</v>
      </c>
      <c r="I715" s="22">
        <v>43939</v>
      </c>
      <c r="J715" s="23">
        <v>4760000</v>
      </c>
      <c r="K715" s="23">
        <v>5213152</v>
      </c>
    </row>
    <row r="716" spans="1:11" ht="24" x14ac:dyDescent="0.25">
      <c r="A716" s="20" t="s">
        <v>1989</v>
      </c>
      <c r="B716" s="21" t="s">
        <v>344</v>
      </c>
      <c r="C716" s="20" t="s">
        <v>882</v>
      </c>
      <c r="D716" s="21" t="s">
        <v>345</v>
      </c>
      <c r="E716" s="21" t="s">
        <v>1050</v>
      </c>
      <c r="F716" s="21" t="s">
        <v>44</v>
      </c>
      <c r="G716" s="21" t="s">
        <v>19</v>
      </c>
      <c r="H716" s="22">
        <v>43922</v>
      </c>
      <c r="I716" s="22">
        <v>43935</v>
      </c>
      <c r="J716" s="23">
        <v>10242300</v>
      </c>
      <c r="K716" s="23">
        <v>11217367</v>
      </c>
    </row>
    <row r="717" spans="1:11" ht="24" x14ac:dyDescent="0.25">
      <c r="A717" s="20" t="s">
        <v>1990</v>
      </c>
      <c r="B717" s="21" t="s">
        <v>344</v>
      </c>
      <c r="C717" s="20" t="s">
        <v>882</v>
      </c>
      <c r="D717" s="21" t="s">
        <v>345</v>
      </c>
      <c r="E717" s="21" t="s">
        <v>1050</v>
      </c>
      <c r="F717" s="21" t="s">
        <v>44</v>
      </c>
      <c r="G717" s="21" t="s">
        <v>19</v>
      </c>
      <c r="H717" s="22">
        <v>43920</v>
      </c>
      <c r="I717" s="22">
        <v>43921</v>
      </c>
      <c r="J717" s="23">
        <v>4741246</v>
      </c>
      <c r="K717" s="23">
        <v>5192613</v>
      </c>
    </row>
    <row r="718" spans="1:11" ht="24" x14ac:dyDescent="0.25">
      <c r="A718" s="20" t="s">
        <v>1991</v>
      </c>
      <c r="B718" s="21" t="s">
        <v>344</v>
      </c>
      <c r="C718" s="20" t="s">
        <v>166</v>
      </c>
      <c r="D718" s="21" t="s">
        <v>345</v>
      </c>
      <c r="E718" s="21" t="s">
        <v>1047</v>
      </c>
      <c r="F718" s="21" t="s">
        <v>44</v>
      </c>
      <c r="G718" s="21" t="s">
        <v>19</v>
      </c>
      <c r="H718" s="22">
        <v>43910</v>
      </c>
      <c r="I718" s="22">
        <v>43921</v>
      </c>
      <c r="J718" s="23">
        <v>4760000</v>
      </c>
      <c r="K718" s="23">
        <v>5213152</v>
      </c>
    </row>
    <row r="719" spans="1:11" ht="24" x14ac:dyDescent="0.25">
      <c r="A719" s="20" t="s">
        <v>1992</v>
      </c>
      <c r="B719" s="21" t="s">
        <v>344</v>
      </c>
      <c r="C719" s="20" t="s">
        <v>882</v>
      </c>
      <c r="D719" s="21" t="s">
        <v>345</v>
      </c>
      <c r="E719" s="21" t="s">
        <v>1047</v>
      </c>
      <c r="F719" s="21" t="s">
        <v>44</v>
      </c>
      <c r="G719" s="21" t="s">
        <v>19</v>
      </c>
      <c r="H719" s="22">
        <v>43907</v>
      </c>
      <c r="I719" s="22">
        <v>43910</v>
      </c>
      <c r="J719" s="23">
        <v>1712529</v>
      </c>
      <c r="K719" s="23">
        <v>1875562</v>
      </c>
    </row>
    <row r="720" spans="1:11" ht="24" x14ac:dyDescent="0.25">
      <c r="A720" s="20" t="s">
        <v>1993</v>
      </c>
      <c r="B720" s="21" t="s">
        <v>344</v>
      </c>
      <c r="C720" s="20" t="s">
        <v>882</v>
      </c>
      <c r="D720" s="21" t="s">
        <v>345</v>
      </c>
      <c r="E720" s="21" t="s">
        <v>1131</v>
      </c>
      <c r="F720" s="21" t="s">
        <v>44</v>
      </c>
      <c r="G720" s="21" t="s">
        <v>23</v>
      </c>
      <c r="H720" s="22">
        <v>43866</v>
      </c>
      <c r="I720" s="22">
        <v>43874</v>
      </c>
      <c r="J720" s="23">
        <v>19211063</v>
      </c>
      <c r="K720" s="23">
        <v>21039956</v>
      </c>
    </row>
    <row r="721" spans="1:11" ht="24" x14ac:dyDescent="0.25">
      <c r="A721" s="20" t="s">
        <v>1994</v>
      </c>
      <c r="B721" s="21" t="s">
        <v>344</v>
      </c>
      <c r="C721" s="20" t="s">
        <v>882</v>
      </c>
      <c r="D721" s="21" t="s">
        <v>345</v>
      </c>
      <c r="E721" s="21" t="s">
        <v>1131</v>
      </c>
      <c r="F721" s="21" t="s">
        <v>44</v>
      </c>
      <c r="G721" s="21" t="s">
        <v>23</v>
      </c>
      <c r="H721" s="22">
        <v>43866</v>
      </c>
      <c r="I721" s="22">
        <v>43873</v>
      </c>
      <c r="J721" s="23">
        <v>4975152</v>
      </c>
      <c r="K721" s="23">
        <v>5448786</v>
      </c>
    </row>
    <row r="722" spans="1:11" ht="24" x14ac:dyDescent="0.25">
      <c r="A722" s="20" t="s">
        <v>1995</v>
      </c>
      <c r="B722" s="21" t="s">
        <v>743</v>
      </c>
      <c r="C722" s="20" t="s">
        <v>466</v>
      </c>
      <c r="D722" s="21" t="s">
        <v>744</v>
      </c>
      <c r="E722" s="21" t="s">
        <v>48</v>
      </c>
      <c r="F722" s="21" t="s">
        <v>44</v>
      </c>
      <c r="G722" s="21" t="s">
        <v>19</v>
      </c>
      <c r="H722" s="22">
        <v>44075</v>
      </c>
      <c r="I722" s="22">
        <v>44099</v>
      </c>
      <c r="J722" s="23">
        <v>967742</v>
      </c>
      <c r="K722" s="23">
        <v>1059871</v>
      </c>
    </row>
    <row r="723" spans="1:11" ht="24" x14ac:dyDescent="0.25">
      <c r="A723" s="20" t="s">
        <v>1996</v>
      </c>
      <c r="B723" s="21" t="s">
        <v>743</v>
      </c>
      <c r="C723" s="20" t="s">
        <v>466</v>
      </c>
      <c r="D723" s="21" t="s">
        <v>744</v>
      </c>
      <c r="E723" s="21" t="s">
        <v>48</v>
      </c>
      <c r="F723" s="21" t="s">
        <v>44</v>
      </c>
      <c r="G723" s="21" t="s">
        <v>19</v>
      </c>
      <c r="H723" s="22">
        <v>44068</v>
      </c>
      <c r="I723" s="22">
        <v>44074</v>
      </c>
      <c r="J723" s="23">
        <v>232258</v>
      </c>
      <c r="K723" s="23">
        <v>254369</v>
      </c>
    </row>
    <row r="724" spans="1:11" ht="24" x14ac:dyDescent="0.25">
      <c r="A724" s="20" t="s">
        <v>1997</v>
      </c>
      <c r="B724" s="21" t="s">
        <v>743</v>
      </c>
      <c r="C724" s="20" t="s">
        <v>466</v>
      </c>
      <c r="D724" s="21" t="s">
        <v>744</v>
      </c>
      <c r="E724" s="21" t="s">
        <v>48</v>
      </c>
      <c r="F724" s="21" t="s">
        <v>44</v>
      </c>
      <c r="G724" s="21" t="s">
        <v>19</v>
      </c>
      <c r="H724" s="22">
        <v>44026</v>
      </c>
      <c r="I724" s="22">
        <v>44057</v>
      </c>
      <c r="J724" s="23">
        <v>1200000</v>
      </c>
      <c r="K724" s="23">
        <v>1314240</v>
      </c>
    </row>
    <row r="725" spans="1:11" ht="24" x14ac:dyDescent="0.25">
      <c r="A725" s="20" t="s">
        <v>1998</v>
      </c>
      <c r="B725" s="21" t="s">
        <v>743</v>
      </c>
      <c r="C725" s="20" t="s">
        <v>466</v>
      </c>
      <c r="D725" s="21" t="s">
        <v>744</v>
      </c>
      <c r="E725" s="21" t="s">
        <v>48</v>
      </c>
      <c r="F725" s="21" t="s">
        <v>44</v>
      </c>
      <c r="G725" s="21" t="s">
        <v>19</v>
      </c>
      <c r="H725" s="22">
        <v>44002</v>
      </c>
      <c r="I725" s="22">
        <v>44024</v>
      </c>
      <c r="J725" s="23">
        <v>1200000</v>
      </c>
      <c r="K725" s="23">
        <v>1314240</v>
      </c>
    </row>
    <row r="726" spans="1:11" ht="24" x14ac:dyDescent="0.25">
      <c r="A726" s="20" t="s">
        <v>1999</v>
      </c>
      <c r="B726" s="21" t="s">
        <v>743</v>
      </c>
      <c r="C726" s="20" t="s">
        <v>466</v>
      </c>
      <c r="D726" s="21" t="s">
        <v>744</v>
      </c>
      <c r="E726" s="21" t="s">
        <v>48</v>
      </c>
      <c r="F726" s="21" t="s">
        <v>44</v>
      </c>
      <c r="G726" s="21" t="s">
        <v>19</v>
      </c>
      <c r="H726" s="22">
        <v>43958</v>
      </c>
      <c r="I726" s="22">
        <v>43980</v>
      </c>
      <c r="J726" s="23">
        <v>1200000</v>
      </c>
      <c r="K726" s="23">
        <v>1314240</v>
      </c>
    </row>
    <row r="727" spans="1:11" ht="24" x14ac:dyDescent="0.25">
      <c r="A727" s="20" t="s">
        <v>2000</v>
      </c>
      <c r="B727" s="21" t="s">
        <v>743</v>
      </c>
      <c r="C727" s="20" t="s">
        <v>466</v>
      </c>
      <c r="D727" s="21" t="s">
        <v>744</v>
      </c>
      <c r="E727" s="21" t="s">
        <v>48</v>
      </c>
      <c r="F727" s="21" t="s">
        <v>44</v>
      </c>
      <c r="G727" s="21" t="s">
        <v>19</v>
      </c>
      <c r="H727" s="22">
        <v>43929</v>
      </c>
      <c r="I727" s="22">
        <v>43951</v>
      </c>
      <c r="J727" s="23">
        <v>1200000</v>
      </c>
      <c r="K727" s="23">
        <v>1314240</v>
      </c>
    </row>
    <row r="728" spans="1:11" ht="24" x14ac:dyDescent="0.25">
      <c r="A728" s="20" t="s">
        <v>2001</v>
      </c>
      <c r="B728" s="21" t="s">
        <v>747</v>
      </c>
      <c r="C728" s="20" t="s">
        <v>466</v>
      </c>
      <c r="D728" s="21" t="s">
        <v>748</v>
      </c>
      <c r="E728" s="21" t="s">
        <v>48</v>
      </c>
      <c r="F728" s="21" t="s">
        <v>44</v>
      </c>
      <c r="G728" s="21" t="s">
        <v>19</v>
      </c>
      <c r="H728" s="22">
        <v>44072</v>
      </c>
      <c r="I728" s="22">
        <v>44100</v>
      </c>
      <c r="J728" s="23">
        <v>590000</v>
      </c>
      <c r="K728" s="23">
        <v>646168</v>
      </c>
    </row>
    <row r="729" spans="1:11" ht="24" x14ac:dyDescent="0.25">
      <c r="A729" s="20" t="s">
        <v>2002</v>
      </c>
      <c r="B729" s="21" t="s">
        <v>747</v>
      </c>
      <c r="C729" s="20" t="s">
        <v>466</v>
      </c>
      <c r="D729" s="21" t="s">
        <v>748</v>
      </c>
      <c r="E729" s="21" t="s">
        <v>48</v>
      </c>
      <c r="F729" s="21" t="s">
        <v>44</v>
      </c>
      <c r="G729" s="21" t="s">
        <v>19</v>
      </c>
      <c r="H729" s="22">
        <v>44030</v>
      </c>
      <c r="I729" s="22">
        <v>44058</v>
      </c>
      <c r="J729" s="23">
        <v>590000</v>
      </c>
      <c r="K729" s="23">
        <v>646168</v>
      </c>
    </row>
    <row r="730" spans="1:11" ht="24" x14ac:dyDescent="0.25">
      <c r="A730" s="20" t="s">
        <v>2003</v>
      </c>
      <c r="B730" s="21" t="s">
        <v>747</v>
      </c>
      <c r="C730" s="20" t="s">
        <v>466</v>
      </c>
      <c r="D730" s="21" t="s">
        <v>748</v>
      </c>
      <c r="E730" s="21" t="s">
        <v>48</v>
      </c>
      <c r="F730" s="21" t="s">
        <v>44</v>
      </c>
      <c r="G730" s="21" t="s">
        <v>19</v>
      </c>
      <c r="H730" s="22">
        <v>43988</v>
      </c>
      <c r="I730" s="22">
        <v>44009</v>
      </c>
      <c r="J730" s="23">
        <v>590000</v>
      </c>
      <c r="K730" s="23">
        <v>646168</v>
      </c>
    </row>
    <row r="731" spans="1:11" ht="24" x14ac:dyDescent="0.25">
      <c r="A731" s="20" t="s">
        <v>2004</v>
      </c>
      <c r="B731" s="21" t="s">
        <v>747</v>
      </c>
      <c r="C731" s="20" t="s">
        <v>466</v>
      </c>
      <c r="D731" s="21" t="s">
        <v>748</v>
      </c>
      <c r="E731" s="21" t="s">
        <v>48</v>
      </c>
      <c r="F731" s="21" t="s">
        <v>44</v>
      </c>
      <c r="G731" s="21" t="s">
        <v>19</v>
      </c>
      <c r="H731" s="22">
        <v>43960</v>
      </c>
      <c r="I731" s="22">
        <v>43974</v>
      </c>
      <c r="J731" s="23">
        <v>479375</v>
      </c>
      <c r="K731" s="23">
        <v>525012</v>
      </c>
    </row>
    <row r="732" spans="1:11" ht="24" x14ac:dyDescent="0.25">
      <c r="A732" s="20" t="s">
        <v>2005</v>
      </c>
      <c r="B732" s="21" t="s">
        <v>747</v>
      </c>
      <c r="C732" s="20" t="s">
        <v>466</v>
      </c>
      <c r="D732" s="21" t="s">
        <v>748</v>
      </c>
      <c r="E732" s="21" t="s">
        <v>48</v>
      </c>
      <c r="F732" s="21" t="s">
        <v>44</v>
      </c>
      <c r="G732" s="21" t="s">
        <v>19</v>
      </c>
      <c r="H732" s="22">
        <v>43925</v>
      </c>
      <c r="I732" s="22">
        <v>43946</v>
      </c>
      <c r="J732" s="23">
        <v>590000</v>
      </c>
      <c r="K732" s="23">
        <v>646168</v>
      </c>
    </row>
    <row r="733" spans="1:11" ht="24" x14ac:dyDescent="0.25">
      <c r="A733" s="20" t="s">
        <v>2006</v>
      </c>
      <c r="B733" s="21" t="s">
        <v>751</v>
      </c>
      <c r="C733" s="20" t="s">
        <v>466</v>
      </c>
      <c r="D733" s="21" t="s">
        <v>752</v>
      </c>
      <c r="E733" s="21" t="s">
        <v>48</v>
      </c>
      <c r="F733" s="21" t="s">
        <v>44</v>
      </c>
      <c r="G733" s="21" t="s">
        <v>19</v>
      </c>
      <c r="H733" s="22">
        <v>44068</v>
      </c>
      <c r="I733" s="22">
        <v>44099</v>
      </c>
      <c r="J733" s="23">
        <v>1300000</v>
      </c>
      <c r="K733" s="23">
        <v>1423760</v>
      </c>
    </row>
    <row r="734" spans="1:11" ht="24" x14ac:dyDescent="0.25">
      <c r="A734" s="20" t="s">
        <v>2007</v>
      </c>
      <c r="B734" s="21" t="s">
        <v>350</v>
      </c>
      <c r="C734" s="20" t="s">
        <v>466</v>
      </c>
      <c r="D734" s="21" t="s">
        <v>2008</v>
      </c>
      <c r="E734" s="21" t="s">
        <v>1567</v>
      </c>
      <c r="F734" s="21" t="s">
        <v>44</v>
      </c>
      <c r="G734" s="21" t="s">
        <v>19</v>
      </c>
      <c r="H734" s="22">
        <v>44090</v>
      </c>
      <c r="I734" s="22">
        <v>44104</v>
      </c>
      <c r="J734" s="23">
        <v>11206944</v>
      </c>
      <c r="K734" s="23">
        <v>12273845</v>
      </c>
    </row>
    <row r="735" spans="1:11" ht="24" x14ac:dyDescent="0.25">
      <c r="A735" s="20" t="s">
        <v>2009</v>
      </c>
      <c r="B735" s="21" t="s">
        <v>350</v>
      </c>
      <c r="C735" s="20" t="s">
        <v>466</v>
      </c>
      <c r="D735" s="21" t="s">
        <v>2008</v>
      </c>
      <c r="E735" s="21" t="s">
        <v>1567</v>
      </c>
      <c r="F735" s="21" t="s">
        <v>44</v>
      </c>
      <c r="G735" s="21" t="s">
        <v>19</v>
      </c>
      <c r="H735" s="22">
        <v>44075</v>
      </c>
      <c r="I735" s="22">
        <v>44089</v>
      </c>
      <c r="J735" s="23">
        <v>12140856</v>
      </c>
      <c r="K735" s="23">
        <v>13296665</v>
      </c>
    </row>
    <row r="736" spans="1:11" ht="24" x14ac:dyDescent="0.25">
      <c r="A736" s="20" t="s">
        <v>2010</v>
      </c>
      <c r="B736" s="21" t="s">
        <v>350</v>
      </c>
      <c r="C736" s="20" t="s">
        <v>466</v>
      </c>
      <c r="D736" s="21" t="s">
        <v>2008</v>
      </c>
      <c r="E736" s="21" t="s">
        <v>1567</v>
      </c>
      <c r="F736" s="21" t="s">
        <v>44</v>
      </c>
      <c r="G736" s="21" t="s">
        <v>19</v>
      </c>
      <c r="H736" s="22">
        <v>44068</v>
      </c>
      <c r="I736" s="22">
        <v>44074</v>
      </c>
      <c r="J736" s="23">
        <v>5836950</v>
      </c>
      <c r="K736" s="23">
        <v>6392628</v>
      </c>
    </row>
    <row r="737" spans="1:11" ht="24" x14ac:dyDescent="0.25">
      <c r="A737" s="20" t="s">
        <v>2011</v>
      </c>
      <c r="B737" s="21" t="s">
        <v>350</v>
      </c>
      <c r="C737" s="20" t="s">
        <v>466</v>
      </c>
      <c r="D737" s="21" t="s">
        <v>2012</v>
      </c>
      <c r="E737" s="21" t="s">
        <v>1567</v>
      </c>
      <c r="F737" s="21" t="s">
        <v>44</v>
      </c>
      <c r="G737" s="21" t="s">
        <v>19</v>
      </c>
      <c r="H737" s="22">
        <v>44065</v>
      </c>
      <c r="I737" s="22">
        <v>44067</v>
      </c>
      <c r="J737" s="23">
        <v>1634346</v>
      </c>
      <c r="K737" s="23">
        <v>1789936</v>
      </c>
    </row>
    <row r="738" spans="1:11" ht="24" x14ac:dyDescent="0.25">
      <c r="A738" s="20" t="s">
        <v>2013</v>
      </c>
      <c r="B738" s="21" t="s">
        <v>350</v>
      </c>
      <c r="C738" s="20" t="s">
        <v>466</v>
      </c>
      <c r="D738" s="21" t="s">
        <v>2012</v>
      </c>
      <c r="E738" s="21" t="s">
        <v>1181</v>
      </c>
      <c r="F738" s="21" t="s">
        <v>44</v>
      </c>
      <c r="G738" s="21" t="s">
        <v>19</v>
      </c>
      <c r="H738" s="22">
        <v>44058</v>
      </c>
      <c r="I738" s="22">
        <v>44064</v>
      </c>
      <c r="J738" s="23">
        <v>3268692</v>
      </c>
      <c r="K738" s="23">
        <v>3579871</v>
      </c>
    </row>
    <row r="739" spans="1:11" ht="24" x14ac:dyDescent="0.25">
      <c r="A739" s="20" t="s">
        <v>2014</v>
      </c>
      <c r="B739" s="21" t="s">
        <v>350</v>
      </c>
      <c r="C739" s="20" t="s">
        <v>466</v>
      </c>
      <c r="D739" s="21" t="s">
        <v>2012</v>
      </c>
      <c r="E739" s="21" t="s">
        <v>1181</v>
      </c>
      <c r="F739" s="21" t="s">
        <v>44</v>
      </c>
      <c r="G739" s="21" t="s">
        <v>19</v>
      </c>
      <c r="H739" s="22">
        <v>44044</v>
      </c>
      <c r="I739" s="22">
        <v>44057</v>
      </c>
      <c r="J739" s="23">
        <v>10739988</v>
      </c>
      <c r="K739" s="23">
        <v>11762435</v>
      </c>
    </row>
    <row r="740" spans="1:11" ht="24" x14ac:dyDescent="0.25">
      <c r="A740" s="20" t="s">
        <v>2015</v>
      </c>
      <c r="B740" s="21" t="s">
        <v>350</v>
      </c>
      <c r="C740" s="20" t="s">
        <v>466</v>
      </c>
      <c r="D740" s="21" t="s">
        <v>2012</v>
      </c>
      <c r="E740" s="21" t="s">
        <v>1181</v>
      </c>
      <c r="F740" s="21" t="s">
        <v>44</v>
      </c>
      <c r="G740" s="21" t="s">
        <v>19</v>
      </c>
      <c r="H740" s="22">
        <v>44037</v>
      </c>
      <c r="I740" s="22">
        <v>44043</v>
      </c>
      <c r="J740" s="23">
        <v>6537384</v>
      </c>
      <c r="K740" s="23">
        <v>7159743</v>
      </c>
    </row>
    <row r="741" spans="1:11" ht="24" x14ac:dyDescent="0.25">
      <c r="A741" s="20" t="s">
        <v>2016</v>
      </c>
      <c r="B741" s="21" t="s">
        <v>350</v>
      </c>
      <c r="C741" s="20" t="s">
        <v>466</v>
      </c>
      <c r="D741" s="21" t="s">
        <v>2017</v>
      </c>
      <c r="E741" s="21" t="s">
        <v>1189</v>
      </c>
      <c r="F741" s="21" t="s">
        <v>44</v>
      </c>
      <c r="G741" s="21" t="s">
        <v>19</v>
      </c>
      <c r="H741" s="22">
        <v>44013</v>
      </c>
      <c r="I741" s="22">
        <v>44024</v>
      </c>
      <c r="J741" s="23">
        <v>1987776</v>
      </c>
      <c r="K741" s="23">
        <v>2177012</v>
      </c>
    </row>
    <row r="742" spans="1:11" ht="24" x14ac:dyDescent="0.25">
      <c r="A742" s="20" t="s">
        <v>2018</v>
      </c>
      <c r="B742" s="21" t="s">
        <v>350</v>
      </c>
      <c r="C742" s="20" t="s">
        <v>466</v>
      </c>
      <c r="D742" s="21" t="s">
        <v>2017</v>
      </c>
      <c r="E742" s="21" t="s">
        <v>1189</v>
      </c>
      <c r="F742" s="21" t="s">
        <v>44</v>
      </c>
      <c r="G742" s="21" t="s">
        <v>19</v>
      </c>
      <c r="H742" s="22">
        <v>44009</v>
      </c>
      <c r="I742" s="22">
        <v>44012</v>
      </c>
      <c r="J742" s="23">
        <v>771120</v>
      </c>
      <c r="K742" s="23">
        <v>844531</v>
      </c>
    </row>
    <row r="743" spans="1:11" ht="24" x14ac:dyDescent="0.25">
      <c r="A743" s="20" t="s">
        <v>2019</v>
      </c>
      <c r="B743" s="21" t="s">
        <v>350</v>
      </c>
      <c r="C743" s="20" t="s">
        <v>466</v>
      </c>
      <c r="D743" s="21" t="s">
        <v>2020</v>
      </c>
      <c r="E743" s="21" t="s">
        <v>1187</v>
      </c>
      <c r="F743" s="21" t="s">
        <v>44</v>
      </c>
      <c r="G743" s="21" t="s">
        <v>19</v>
      </c>
      <c r="H743" s="22">
        <v>44014</v>
      </c>
      <c r="I743" s="22">
        <v>44026</v>
      </c>
      <c r="J743" s="23">
        <v>2023476</v>
      </c>
      <c r="K743" s="23">
        <v>2216111</v>
      </c>
    </row>
    <row r="744" spans="1:11" ht="24" x14ac:dyDescent="0.25">
      <c r="A744" s="20" t="s">
        <v>2021</v>
      </c>
      <c r="B744" s="21" t="s">
        <v>350</v>
      </c>
      <c r="C744" s="20" t="s">
        <v>466</v>
      </c>
      <c r="D744" s="21" t="s">
        <v>2017</v>
      </c>
      <c r="E744" s="21" t="s">
        <v>1189</v>
      </c>
      <c r="F744" s="21" t="s">
        <v>44</v>
      </c>
      <c r="G744" s="21" t="s">
        <v>19</v>
      </c>
      <c r="H744" s="22">
        <v>44001</v>
      </c>
      <c r="I744" s="22">
        <v>44008</v>
      </c>
      <c r="J744" s="23">
        <v>2766036</v>
      </c>
      <c r="K744" s="23">
        <v>3029363</v>
      </c>
    </row>
    <row r="745" spans="1:11" ht="24" x14ac:dyDescent="0.25">
      <c r="A745" s="20" t="s">
        <v>2022</v>
      </c>
      <c r="B745" s="21" t="s">
        <v>350</v>
      </c>
      <c r="C745" s="20" t="s">
        <v>466</v>
      </c>
      <c r="D745" s="21" t="s">
        <v>2017</v>
      </c>
      <c r="E745" s="21" t="s">
        <v>1189</v>
      </c>
      <c r="F745" s="21" t="s">
        <v>44</v>
      </c>
      <c r="G745" s="21" t="s">
        <v>19</v>
      </c>
      <c r="H745" s="22">
        <v>43995</v>
      </c>
      <c r="I745" s="22">
        <v>44000</v>
      </c>
      <c r="J745" s="23">
        <v>1846404</v>
      </c>
      <c r="K745" s="23">
        <v>2022182</v>
      </c>
    </row>
    <row r="746" spans="1:11" ht="24" x14ac:dyDescent="0.25">
      <c r="A746" s="20" t="s">
        <v>2023</v>
      </c>
      <c r="B746" s="21" t="s">
        <v>350</v>
      </c>
      <c r="C746" s="20" t="s">
        <v>466</v>
      </c>
      <c r="D746" s="21" t="s">
        <v>2024</v>
      </c>
      <c r="E746" s="21" t="s">
        <v>1122</v>
      </c>
      <c r="F746" s="21" t="s">
        <v>44</v>
      </c>
      <c r="G746" s="21" t="s">
        <v>19</v>
      </c>
      <c r="H746" s="22">
        <v>43971</v>
      </c>
      <c r="I746" s="22">
        <v>43980</v>
      </c>
      <c r="J746" s="23">
        <v>4549479</v>
      </c>
      <c r="K746" s="23">
        <v>4982589</v>
      </c>
    </row>
    <row r="747" spans="1:11" ht="24" x14ac:dyDescent="0.25">
      <c r="A747" s="20" t="s">
        <v>2025</v>
      </c>
      <c r="B747" s="21" t="s">
        <v>350</v>
      </c>
      <c r="C747" s="20" t="s">
        <v>466</v>
      </c>
      <c r="D747" s="21" t="s">
        <v>2024</v>
      </c>
      <c r="E747" s="21" t="s">
        <v>1122</v>
      </c>
      <c r="F747" s="21" t="s">
        <v>44</v>
      </c>
      <c r="G747" s="21" t="s">
        <v>19</v>
      </c>
      <c r="H747" s="22">
        <v>43962</v>
      </c>
      <c r="I747" s="22">
        <v>43970</v>
      </c>
      <c r="J747" s="23">
        <v>4549479</v>
      </c>
      <c r="K747" s="23">
        <v>4982589</v>
      </c>
    </row>
    <row r="748" spans="1:11" ht="24" x14ac:dyDescent="0.25">
      <c r="A748" s="20" t="s">
        <v>2026</v>
      </c>
      <c r="B748" s="21" t="s">
        <v>350</v>
      </c>
      <c r="C748" s="20" t="s">
        <v>466</v>
      </c>
      <c r="D748" s="21" t="s">
        <v>2027</v>
      </c>
      <c r="E748" s="21" t="s">
        <v>1122</v>
      </c>
      <c r="F748" s="21" t="s">
        <v>44</v>
      </c>
      <c r="G748" s="21" t="s">
        <v>19</v>
      </c>
      <c r="H748" s="22">
        <v>43969</v>
      </c>
      <c r="I748" s="22">
        <v>43980</v>
      </c>
      <c r="J748" s="23">
        <v>2469250</v>
      </c>
      <c r="K748" s="23">
        <v>2704323</v>
      </c>
    </row>
    <row r="749" spans="1:11" ht="24" x14ac:dyDescent="0.25">
      <c r="A749" s="20" t="s">
        <v>2028</v>
      </c>
      <c r="B749" s="21" t="s">
        <v>350</v>
      </c>
      <c r="C749" s="20" t="s">
        <v>466</v>
      </c>
      <c r="D749" s="21" t="s">
        <v>2024</v>
      </c>
      <c r="E749" s="21" t="s">
        <v>1122</v>
      </c>
      <c r="F749" s="21" t="s">
        <v>44</v>
      </c>
      <c r="G749" s="21" t="s">
        <v>19</v>
      </c>
      <c r="H749" s="22">
        <v>43955</v>
      </c>
      <c r="I749" s="22">
        <v>43959</v>
      </c>
      <c r="J749" s="23">
        <v>3249628</v>
      </c>
      <c r="K749" s="23">
        <v>3558993</v>
      </c>
    </row>
    <row r="750" spans="1:11" ht="24" x14ac:dyDescent="0.25">
      <c r="A750" s="20" t="s">
        <v>2029</v>
      </c>
      <c r="B750" s="21" t="s">
        <v>350</v>
      </c>
      <c r="C750" s="20" t="s">
        <v>466</v>
      </c>
      <c r="D750" s="21" t="s">
        <v>2027</v>
      </c>
      <c r="E750" s="21" t="s">
        <v>1122</v>
      </c>
      <c r="F750" s="21" t="s">
        <v>44</v>
      </c>
      <c r="G750" s="21" t="s">
        <v>19</v>
      </c>
      <c r="H750" s="22">
        <v>43955</v>
      </c>
      <c r="I750" s="22">
        <v>43966</v>
      </c>
      <c r="J750" s="23">
        <v>2963100</v>
      </c>
      <c r="K750" s="23">
        <v>3245187</v>
      </c>
    </row>
    <row r="751" spans="1:11" ht="24" x14ac:dyDescent="0.25">
      <c r="A751" s="20" t="s">
        <v>2030</v>
      </c>
      <c r="B751" s="21" t="s">
        <v>350</v>
      </c>
      <c r="C751" s="20" t="s">
        <v>466</v>
      </c>
      <c r="D751" s="21" t="s">
        <v>2031</v>
      </c>
      <c r="E751" s="21" t="s">
        <v>1203</v>
      </c>
      <c r="F751" s="21" t="s">
        <v>44</v>
      </c>
      <c r="G751" s="21" t="s">
        <v>19</v>
      </c>
      <c r="H751" s="22">
        <v>43946</v>
      </c>
      <c r="I751" s="22">
        <v>43946</v>
      </c>
      <c r="J751" s="23">
        <v>2049418</v>
      </c>
      <c r="K751" s="23">
        <v>2244523</v>
      </c>
    </row>
    <row r="752" spans="1:11" ht="24" x14ac:dyDescent="0.25">
      <c r="A752" s="20" t="s">
        <v>2032</v>
      </c>
      <c r="B752" s="21" t="s">
        <v>350</v>
      </c>
      <c r="C752" s="20" t="s">
        <v>466</v>
      </c>
      <c r="D752" s="21" t="s">
        <v>2027</v>
      </c>
      <c r="E752" s="21" t="s">
        <v>1122</v>
      </c>
      <c r="F752" s="21" t="s">
        <v>44</v>
      </c>
      <c r="G752" s="21" t="s">
        <v>19</v>
      </c>
      <c r="H752" s="22">
        <v>43948</v>
      </c>
      <c r="I752" s="22">
        <v>43951</v>
      </c>
      <c r="J752" s="23">
        <v>1975400</v>
      </c>
      <c r="K752" s="23">
        <v>2163458</v>
      </c>
    </row>
    <row r="753" spans="1:11" ht="24" x14ac:dyDescent="0.25">
      <c r="A753" s="20" t="s">
        <v>2033</v>
      </c>
      <c r="B753" s="21" t="s">
        <v>350</v>
      </c>
      <c r="C753" s="20" t="s">
        <v>466</v>
      </c>
      <c r="D753" s="21" t="s">
        <v>2034</v>
      </c>
      <c r="E753" s="21" t="s">
        <v>1556</v>
      </c>
      <c r="F753" s="21" t="s">
        <v>44</v>
      </c>
      <c r="G753" s="21" t="s">
        <v>19</v>
      </c>
      <c r="H753" s="22">
        <v>43939</v>
      </c>
      <c r="I753" s="22">
        <v>43947</v>
      </c>
      <c r="J753" s="23">
        <v>3020220</v>
      </c>
      <c r="K753" s="23">
        <v>3307745</v>
      </c>
    </row>
    <row r="754" spans="1:11" ht="24" x14ac:dyDescent="0.25">
      <c r="A754" s="20" t="s">
        <v>2035</v>
      </c>
      <c r="B754" s="21" t="s">
        <v>350</v>
      </c>
      <c r="C754" s="20" t="s">
        <v>466</v>
      </c>
      <c r="D754" s="21" t="s">
        <v>2036</v>
      </c>
      <c r="E754" s="21" t="s">
        <v>1556</v>
      </c>
      <c r="F754" s="21" t="s">
        <v>44</v>
      </c>
      <c r="G754" s="21" t="s">
        <v>19</v>
      </c>
      <c r="H754" s="22">
        <v>43939</v>
      </c>
      <c r="I754" s="22">
        <v>43947</v>
      </c>
      <c r="J754" s="23">
        <v>2516850</v>
      </c>
      <c r="K754" s="23">
        <v>2756454</v>
      </c>
    </row>
    <row r="755" spans="1:11" ht="24" x14ac:dyDescent="0.25">
      <c r="A755" s="20" t="s">
        <v>2037</v>
      </c>
      <c r="B755" s="21" t="s">
        <v>350</v>
      </c>
      <c r="C755" s="20" t="s">
        <v>466</v>
      </c>
      <c r="D755" s="21" t="s">
        <v>2038</v>
      </c>
      <c r="E755" s="21" t="s">
        <v>1212</v>
      </c>
      <c r="F755" s="21" t="s">
        <v>44</v>
      </c>
      <c r="G755" s="21" t="s">
        <v>19</v>
      </c>
      <c r="H755" s="22">
        <v>43932</v>
      </c>
      <c r="I755" s="22">
        <v>43933</v>
      </c>
      <c r="J755" s="23">
        <v>2023476</v>
      </c>
      <c r="K755" s="23">
        <v>2216111</v>
      </c>
    </row>
    <row r="756" spans="1:11" ht="24" x14ac:dyDescent="0.25">
      <c r="A756" s="20" t="s">
        <v>2039</v>
      </c>
      <c r="B756" s="21" t="s">
        <v>350</v>
      </c>
      <c r="C756" s="20" t="s">
        <v>466</v>
      </c>
      <c r="D756" s="21" t="s">
        <v>766</v>
      </c>
      <c r="E756" s="21" t="s">
        <v>1047</v>
      </c>
      <c r="F756" s="21" t="s">
        <v>44</v>
      </c>
      <c r="G756" s="21" t="s">
        <v>19</v>
      </c>
      <c r="H756" s="22">
        <v>43941</v>
      </c>
      <c r="I756" s="22">
        <v>43947</v>
      </c>
      <c r="J756" s="23">
        <v>2527489</v>
      </c>
      <c r="K756" s="23">
        <v>2768106</v>
      </c>
    </row>
    <row r="757" spans="1:11" ht="24" x14ac:dyDescent="0.25">
      <c r="A757" s="20" t="s">
        <v>2040</v>
      </c>
      <c r="B757" s="21" t="s">
        <v>350</v>
      </c>
      <c r="C757" s="20" t="s">
        <v>466</v>
      </c>
      <c r="D757" s="21" t="s">
        <v>2041</v>
      </c>
      <c r="E757" s="21" t="s">
        <v>1047</v>
      </c>
      <c r="F757" s="21" t="s">
        <v>44</v>
      </c>
      <c r="G757" s="21" t="s">
        <v>19</v>
      </c>
      <c r="H757" s="22">
        <v>43934</v>
      </c>
      <c r="I757" s="22">
        <v>43940</v>
      </c>
      <c r="J757" s="23">
        <v>3285735</v>
      </c>
      <c r="K757" s="23">
        <v>3598537</v>
      </c>
    </row>
    <row r="758" spans="1:11" ht="24" x14ac:dyDescent="0.25">
      <c r="A758" s="20" t="s">
        <v>2042</v>
      </c>
      <c r="B758" s="21" t="s">
        <v>350</v>
      </c>
      <c r="C758" s="20" t="s">
        <v>466</v>
      </c>
      <c r="D758" s="21" t="s">
        <v>2043</v>
      </c>
      <c r="E758" s="21" t="s">
        <v>1047</v>
      </c>
      <c r="F758" s="21" t="s">
        <v>44</v>
      </c>
      <c r="G758" s="21" t="s">
        <v>19</v>
      </c>
      <c r="H758" s="22">
        <v>43941</v>
      </c>
      <c r="I758" s="22">
        <v>43947</v>
      </c>
      <c r="J758" s="23">
        <v>5054977</v>
      </c>
      <c r="K758" s="23">
        <v>5536211</v>
      </c>
    </row>
    <row r="759" spans="1:11" ht="24" x14ac:dyDescent="0.25">
      <c r="A759" s="20" t="s">
        <v>2044</v>
      </c>
      <c r="B759" s="21" t="s">
        <v>350</v>
      </c>
      <c r="C759" s="20" t="s">
        <v>466</v>
      </c>
      <c r="D759" s="21" t="s">
        <v>2043</v>
      </c>
      <c r="E759" s="21" t="s">
        <v>1047</v>
      </c>
      <c r="F759" s="21" t="s">
        <v>44</v>
      </c>
      <c r="G759" s="21" t="s">
        <v>19</v>
      </c>
      <c r="H759" s="22">
        <v>43934</v>
      </c>
      <c r="I759" s="22">
        <v>43940</v>
      </c>
      <c r="J759" s="23">
        <v>3285735</v>
      </c>
      <c r="K759" s="23">
        <v>3598537</v>
      </c>
    </row>
    <row r="760" spans="1:11" ht="24" x14ac:dyDescent="0.25">
      <c r="A760" s="20" t="s">
        <v>2045</v>
      </c>
      <c r="B760" s="21" t="s">
        <v>350</v>
      </c>
      <c r="C760" s="20" t="s">
        <v>466</v>
      </c>
      <c r="D760" s="21" t="s">
        <v>351</v>
      </c>
      <c r="E760" s="21" t="s">
        <v>1047</v>
      </c>
      <c r="F760" s="21" t="s">
        <v>44</v>
      </c>
      <c r="G760" s="21" t="s">
        <v>19</v>
      </c>
      <c r="H760" s="22">
        <v>43934</v>
      </c>
      <c r="I760" s="22">
        <v>43945</v>
      </c>
      <c r="J760" s="23">
        <v>3074198</v>
      </c>
      <c r="K760" s="23">
        <v>3366862</v>
      </c>
    </row>
    <row r="761" spans="1:11" ht="24" x14ac:dyDescent="0.25">
      <c r="A761" s="20" t="s">
        <v>2046</v>
      </c>
      <c r="B761" s="21" t="s">
        <v>350</v>
      </c>
      <c r="C761" s="20" t="s">
        <v>466</v>
      </c>
      <c r="D761" s="21" t="s">
        <v>2041</v>
      </c>
      <c r="E761" s="21" t="s">
        <v>1050</v>
      </c>
      <c r="F761" s="21" t="s">
        <v>44</v>
      </c>
      <c r="G761" s="21" t="s">
        <v>19</v>
      </c>
      <c r="H761" s="22">
        <v>43922</v>
      </c>
      <c r="I761" s="22">
        <v>43933</v>
      </c>
      <c r="J761" s="23">
        <v>9532243</v>
      </c>
      <c r="K761" s="23">
        <v>10439713</v>
      </c>
    </row>
    <row r="762" spans="1:11" ht="24" x14ac:dyDescent="0.25">
      <c r="A762" s="20" t="s">
        <v>2047</v>
      </c>
      <c r="B762" s="21" t="s">
        <v>350</v>
      </c>
      <c r="C762" s="20" t="s">
        <v>466</v>
      </c>
      <c r="D762" s="21" t="s">
        <v>2041</v>
      </c>
      <c r="E762" s="21" t="s">
        <v>1050</v>
      </c>
      <c r="F762" s="21" t="s">
        <v>44</v>
      </c>
      <c r="G762" s="21" t="s">
        <v>19</v>
      </c>
      <c r="H762" s="22">
        <v>43918</v>
      </c>
      <c r="I762" s="22">
        <v>43921</v>
      </c>
      <c r="J762" s="23">
        <v>3177414</v>
      </c>
      <c r="K762" s="23">
        <v>3479904</v>
      </c>
    </row>
    <row r="763" spans="1:11" ht="24" x14ac:dyDescent="0.25">
      <c r="A763" s="20" t="s">
        <v>2048</v>
      </c>
      <c r="B763" s="21" t="s">
        <v>350</v>
      </c>
      <c r="C763" s="20" t="s">
        <v>466</v>
      </c>
      <c r="D763" s="21" t="s">
        <v>2043</v>
      </c>
      <c r="E763" s="21" t="s">
        <v>1050</v>
      </c>
      <c r="F763" s="21" t="s">
        <v>44</v>
      </c>
      <c r="G763" s="21" t="s">
        <v>19</v>
      </c>
      <c r="H763" s="22">
        <v>43922</v>
      </c>
      <c r="I763" s="22">
        <v>43933</v>
      </c>
      <c r="J763" s="23">
        <v>9532243</v>
      </c>
      <c r="K763" s="23">
        <v>10439713</v>
      </c>
    </row>
    <row r="764" spans="1:11" ht="24" x14ac:dyDescent="0.25">
      <c r="A764" s="20" t="s">
        <v>2049</v>
      </c>
      <c r="B764" s="21" t="s">
        <v>350</v>
      </c>
      <c r="C764" s="20" t="s">
        <v>466</v>
      </c>
      <c r="D764" s="21" t="s">
        <v>2043</v>
      </c>
      <c r="E764" s="21" t="s">
        <v>1050</v>
      </c>
      <c r="F764" s="21" t="s">
        <v>44</v>
      </c>
      <c r="G764" s="21" t="s">
        <v>19</v>
      </c>
      <c r="H764" s="22">
        <v>43918</v>
      </c>
      <c r="I764" s="22">
        <v>43921</v>
      </c>
      <c r="J764" s="23">
        <v>3177414</v>
      </c>
      <c r="K764" s="23">
        <v>3479904</v>
      </c>
    </row>
    <row r="765" spans="1:11" ht="24" x14ac:dyDescent="0.25">
      <c r="A765" s="20" t="s">
        <v>2050</v>
      </c>
      <c r="B765" s="21" t="s">
        <v>350</v>
      </c>
      <c r="C765" s="20" t="s">
        <v>466</v>
      </c>
      <c r="D765" s="21" t="s">
        <v>351</v>
      </c>
      <c r="E765" s="21" t="s">
        <v>1050</v>
      </c>
      <c r="F765" s="21" t="s">
        <v>44</v>
      </c>
      <c r="G765" s="21" t="s">
        <v>19</v>
      </c>
      <c r="H765" s="22">
        <v>43922</v>
      </c>
      <c r="I765" s="22">
        <v>43929</v>
      </c>
      <c r="J765" s="23">
        <v>2869252</v>
      </c>
      <c r="K765" s="23">
        <v>3142405</v>
      </c>
    </row>
    <row r="766" spans="1:11" ht="24" x14ac:dyDescent="0.25">
      <c r="A766" s="20" t="s">
        <v>2051</v>
      </c>
      <c r="B766" s="21" t="s">
        <v>350</v>
      </c>
      <c r="C766" s="20" t="s">
        <v>466</v>
      </c>
      <c r="D766" s="21" t="s">
        <v>351</v>
      </c>
      <c r="E766" s="21" t="s">
        <v>1050</v>
      </c>
      <c r="F766" s="21" t="s">
        <v>44</v>
      </c>
      <c r="G766" s="21" t="s">
        <v>19</v>
      </c>
      <c r="H766" s="22">
        <v>43920</v>
      </c>
      <c r="I766" s="22">
        <v>43921</v>
      </c>
      <c r="J766" s="23">
        <v>956417</v>
      </c>
      <c r="K766" s="23">
        <v>1047468</v>
      </c>
    </row>
    <row r="767" spans="1:11" ht="24" x14ac:dyDescent="0.25">
      <c r="A767" s="20" t="s">
        <v>2052</v>
      </c>
      <c r="B767" s="21" t="s">
        <v>350</v>
      </c>
      <c r="C767" s="20" t="s">
        <v>466</v>
      </c>
      <c r="D767" s="21" t="s">
        <v>2053</v>
      </c>
      <c r="E767" s="21" t="s">
        <v>1047</v>
      </c>
      <c r="F767" s="21" t="s">
        <v>44</v>
      </c>
      <c r="G767" s="21" t="s">
        <v>19</v>
      </c>
      <c r="H767" s="22">
        <v>43910</v>
      </c>
      <c r="I767" s="22">
        <v>43917</v>
      </c>
      <c r="J767" s="23">
        <v>3891300</v>
      </c>
      <c r="K767" s="23">
        <v>4261752</v>
      </c>
    </row>
    <row r="768" spans="1:11" ht="24" x14ac:dyDescent="0.25">
      <c r="A768" s="20" t="s">
        <v>2054</v>
      </c>
      <c r="B768" s="21" t="s">
        <v>350</v>
      </c>
      <c r="C768" s="20" t="s">
        <v>466</v>
      </c>
      <c r="D768" s="21" t="s">
        <v>2055</v>
      </c>
      <c r="E768" s="21" t="s">
        <v>1047</v>
      </c>
      <c r="F768" s="21" t="s">
        <v>44</v>
      </c>
      <c r="G768" s="21" t="s">
        <v>19</v>
      </c>
      <c r="H768" s="22">
        <v>43909</v>
      </c>
      <c r="I768" s="22">
        <v>43917</v>
      </c>
      <c r="J768" s="23">
        <v>4377713</v>
      </c>
      <c r="K768" s="23">
        <v>4794471</v>
      </c>
    </row>
    <row r="769" spans="1:11" ht="24" x14ac:dyDescent="0.25">
      <c r="A769" s="20" t="s">
        <v>2056</v>
      </c>
      <c r="B769" s="21" t="s">
        <v>350</v>
      </c>
      <c r="C769" s="20" t="s">
        <v>466</v>
      </c>
      <c r="D769" s="21" t="s">
        <v>2057</v>
      </c>
      <c r="E769" s="21" t="s">
        <v>1047</v>
      </c>
      <c r="F769" s="21" t="s">
        <v>44</v>
      </c>
      <c r="G769" s="21" t="s">
        <v>19</v>
      </c>
      <c r="H769" s="22">
        <v>43908</v>
      </c>
      <c r="I769" s="22">
        <v>43917</v>
      </c>
      <c r="J769" s="23">
        <v>15897389</v>
      </c>
      <c r="K769" s="23">
        <v>17410820</v>
      </c>
    </row>
    <row r="770" spans="1:11" ht="24" x14ac:dyDescent="0.25">
      <c r="A770" s="20" t="s">
        <v>2058</v>
      </c>
      <c r="B770" s="21" t="s">
        <v>350</v>
      </c>
      <c r="C770" s="20" t="s">
        <v>466</v>
      </c>
      <c r="D770" s="21" t="s">
        <v>2059</v>
      </c>
      <c r="E770" s="21" t="s">
        <v>1047</v>
      </c>
      <c r="F770" s="21" t="s">
        <v>44</v>
      </c>
      <c r="G770" s="21" t="s">
        <v>19</v>
      </c>
      <c r="H770" s="22">
        <v>43910</v>
      </c>
      <c r="I770" s="22">
        <v>43912</v>
      </c>
      <c r="J770" s="23">
        <v>583695</v>
      </c>
      <c r="K770" s="23">
        <v>639263</v>
      </c>
    </row>
    <row r="771" spans="1:11" ht="24" x14ac:dyDescent="0.25">
      <c r="A771" s="20" t="s">
        <v>2060</v>
      </c>
      <c r="B771" s="21" t="s">
        <v>350</v>
      </c>
      <c r="C771" s="20" t="s">
        <v>466</v>
      </c>
      <c r="D771" s="21" t="s">
        <v>2059</v>
      </c>
      <c r="E771" s="21" t="s">
        <v>1047</v>
      </c>
      <c r="F771" s="21" t="s">
        <v>44</v>
      </c>
      <c r="G771" s="21" t="s">
        <v>19</v>
      </c>
      <c r="H771" s="22">
        <v>43906</v>
      </c>
      <c r="I771" s="22">
        <v>43909</v>
      </c>
      <c r="J771" s="23">
        <v>778260</v>
      </c>
      <c r="K771" s="23">
        <v>852350</v>
      </c>
    </row>
    <row r="772" spans="1:11" ht="24" x14ac:dyDescent="0.25">
      <c r="A772" s="20" t="s">
        <v>2061</v>
      </c>
      <c r="B772" s="21" t="s">
        <v>350</v>
      </c>
      <c r="C772" s="20" t="s">
        <v>466</v>
      </c>
      <c r="D772" s="21" t="s">
        <v>2055</v>
      </c>
      <c r="E772" s="21" t="s">
        <v>1047</v>
      </c>
      <c r="F772" s="21" t="s">
        <v>44</v>
      </c>
      <c r="G772" s="21" t="s">
        <v>19</v>
      </c>
      <c r="H772" s="22">
        <v>43904</v>
      </c>
      <c r="I772" s="22">
        <v>43905</v>
      </c>
      <c r="J772" s="23">
        <v>556456</v>
      </c>
      <c r="K772" s="23">
        <v>609431</v>
      </c>
    </row>
    <row r="773" spans="1:11" ht="24" x14ac:dyDescent="0.25">
      <c r="A773" s="20" t="s">
        <v>2062</v>
      </c>
      <c r="B773" s="21" t="s">
        <v>350</v>
      </c>
      <c r="C773" s="20" t="s">
        <v>466</v>
      </c>
      <c r="D773" s="21" t="s">
        <v>2020</v>
      </c>
      <c r="E773" s="21" t="s">
        <v>1131</v>
      </c>
      <c r="F773" s="21" t="s">
        <v>44</v>
      </c>
      <c r="G773" s="21" t="s">
        <v>23</v>
      </c>
      <c r="H773" s="22">
        <v>43865</v>
      </c>
      <c r="I773" s="22">
        <v>43873</v>
      </c>
      <c r="J773" s="23">
        <v>8771490</v>
      </c>
      <c r="K773" s="23">
        <v>9606536</v>
      </c>
    </row>
    <row r="774" spans="1:11" ht="24" x14ac:dyDescent="0.25">
      <c r="A774" s="20" t="s">
        <v>2063</v>
      </c>
      <c r="B774" s="21" t="s">
        <v>350</v>
      </c>
      <c r="C774" s="20" t="s">
        <v>466</v>
      </c>
      <c r="D774" s="21" t="s">
        <v>2064</v>
      </c>
      <c r="E774" s="21" t="s">
        <v>1131</v>
      </c>
      <c r="F774" s="21" t="s">
        <v>44</v>
      </c>
      <c r="G774" s="21" t="s">
        <v>23</v>
      </c>
      <c r="H774" s="22">
        <v>43865</v>
      </c>
      <c r="I774" s="22">
        <v>43873</v>
      </c>
      <c r="J774" s="23">
        <v>1352792</v>
      </c>
      <c r="K774" s="23">
        <v>1481578</v>
      </c>
    </row>
    <row r="775" spans="1:11" ht="24" x14ac:dyDescent="0.25">
      <c r="A775" s="20" t="s">
        <v>2065</v>
      </c>
      <c r="B775" s="21" t="s">
        <v>350</v>
      </c>
      <c r="C775" s="20" t="s">
        <v>466</v>
      </c>
      <c r="D775" s="21" t="s">
        <v>2066</v>
      </c>
      <c r="E775" s="21" t="s">
        <v>1131</v>
      </c>
      <c r="F775" s="21" t="s">
        <v>44</v>
      </c>
      <c r="G775" s="21" t="s">
        <v>23</v>
      </c>
      <c r="H775" s="22">
        <v>43865</v>
      </c>
      <c r="I775" s="22">
        <v>43873</v>
      </c>
      <c r="J775" s="23">
        <v>1539146</v>
      </c>
      <c r="K775" s="23">
        <v>1685673</v>
      </c>
    </row>
    <row r="776" spans="1:11" ht="24" x14ac:dyDescent="0.25">
      <c r="A776" s="20" t="s">
        <v>2067</v>
      </c>
      <c r="B776" s="21" t="s">
        <v>2068</v>
      </c>
      <c r="C776" s="20" t="s">
        <v>166</v>
      </c>
      <c r="D776" s="21" t="s">
        <v>2069</v>
      </c>
      <c r="E776" s="21" t="s">
        <v>1113</v>
      </c>
      <c r="F776" s="21" t="s">
        <v>44</v>
      </c>
      <c r="G776" s="21" t="s">
        <v>19</v>
      </c>
      <c r="H776" s="22">
        <v>44075</v>
      </c>
      <c r="I776" s="22">
        <v>44104</v>
      </c>
      <c r="J776" s="23">
        <v>800000</v>
      </c>
      <c r="K776" s="23">
        <v>876160</v>
      </c>
    </row>
    <row r="777" spans="1:11" ht="24" x14ac:dyDescent="0.25">
      <c r="A777" s="20" t="s">
        <v>2070</v>
      </c>
      <c r="B777" s="21" t="s">
        <v>2068</v>
      </c>
      <c r="C777" s="20" t="s">
        <v>166</v>
      </c>
      <c r="D777" s="21" t="s">
        <v>2071</v>
      </c>
      <c r="E777" s="21" t="s">
        <v>1113</v>
      </c>
      <c r="F777" s="21" t="s">
        <v>44</v>
      </c>
      <c r="G777" s="21" t="s">
        <v>19</v>
      </c>
      <c r="H777" s="22">
        <v>44044</v>
      </c>
      <c r="I777" s="22">
        <v>44074</v>
      </c>
      <c r="J777" s="23">
        <v>800000</v>
      </c>
      <c r="K777" s="23">
        <v>876160</v>
      </c>
    </row>
    <row r="778" spans="1:11" ht="24" x14ac:dyDescent="0.25">
      <c r="A778" s="20" t="s">
        <v>2072</v>
      </c>
      <c r="B778" s="21" t="s">
        <v>2068</v>
      </c>
      <c r="C778" s="20" t="s">
        <v>166</v>
      </c>
      <c r="D778" s="21" t="s">
        <v>2071</v>
      </c>
      <c r="E778" s="21" t="s">
        <v>1113</v>
      </c>
      <c r="F778" s="21" t="s">
        <v>44</v>
      </c>
      <c r="G778" s="21" t="s">
        <v>19</v>
      </c>
      <c r="H778" s="22">
        <v>44013</v>
      </c>
      <c r="I778" s="22">
        <v>44042</v>
      </c>
      <c r="J778" s="23">
        <v>800000</v>
      </c>
      <c r="K778" s="23">
        <v>876160</v>
      </c>
    </row>
    <row r="779" spans="1:11" ht="24" x14ac:dyDescent="0.25">
      <c r="A779" s="20" t="s">
        <v>2073</v>
      </c>
      <c r="B779" s="21" t="s">
        <v>781</v>
      </c>
      <c r="C779" s="20" t="s">
        <v>466</v>
      </c>
      <c r="D779" s="21" t="s">
        <v>782</v>
      </c>
      <c r="E779" s="21" t="s">
        <v>48</v>
      </c>
      <c r="F779" s="21" t="s">
        <v>44</v>
      </c>
      <c r="G779" s="21" t="s">
        <v>19</v>
      </c>
      <c r="H779" s="22">
        <v>44068</v>
      </c>
      <c r="I779" s="22">
        <v>44099</v>
      </c>
      <c r="J779" s="23">
        <v>1200000</v>
      </c>
      <c r="K779" s="23">
        <v>1314240</v>
      </c>
    </row>
    <row r="780" spans="1:11" ht="24" x14ac:dyDescent="0.25">
      <c r="A780" s="20" t="s">
        <v>2074</v>
      </c>
      <c r="B780" s="21" t="s">
        <v>781</v>
      </c>
      <c r="C780" s="20" t="s">
        <v>466</v>
      </c>
      <c r="D780" s="21" t="s">
        <v>782</v>
      </c>
      <c r="E780" s="21" t="s">
        <v>48</v>
      </c>
      <c r="F780" s="21" t="s">
        <v>44</v>
      </c>
      <c r="G780" s="21" t="s">
        <v>19</v>
      </c>
      <c r="H780" s="22">
        <v>44026</v>
      </c>
      <c r="I780" s="22">
        <v>44057</v>
      </c>
      <c r="J780" s="23">
        <v>1200000</v>
      </c>
      <c r="K780" s="23">
        <v>1314240</v>
      </c>
    </row>
    <row r="781" spans="1:11" ht="24" x14ac:dyDescent="0.25">
      <c r="A781" s="20" t="s">
        <v>2075</v>
      </c>
      <c r="B781" s="21" t="s">
        <v>781</v>
      </c>
      <c r="C781" s="20" t="s">
        <v>466</v>
      </c>
      <c r="D781" s="21" t="s">
        <v>782</v>
      </c>
      <c r="E781" s="21" t="s">
        <v>48</v>
      </c>
      <c r="F781" s="21" t="s">
        <v>44</v>
      </c>
      <c r="G781" s="21" t="s">
        <v>19</v>
      </c>
      <c r="H781" s="22">
        <v>43990</v>
      </c>
      <c r="I781" s="22">
        <v>44015</v>
      </c>
      <c r="J781" s="23">
        <v>1200000</v>
      </c>
      <c r="K781" s="23">
        <v>1314240</v>
      </c>
    </row>
    <row r="782" spans="1:11" ht="24" x14ac:dyDescent="0.25">
      <c r="A782" s="20" t="s">
        <v>2076</v>
      </c>
      <c r="B782" s="21" t="s">
        <v>781</v>
      </c>
      <c r="C782" s="20" t="s">
        <v>466</v>
      </c>
      <c r="D782" s="21" t="s">
        <v>782</v>
      </c>
      <c r="E782" s="21" t="s">
        <v>48</v>
      </c>
      <c r="F782" s="21" t="s">
        <v>44</v>
      </c>
      <c r="G782" s="21" t="s">
        <v>19</v>
      </c>
      <c r="H782" s="22">
        <v>43948</v>
      </c>
      <c r="I782" s="22">
        <v>43973</v>
      </c>
      <c r="J782" s="23">
        <v>1200000</v>
      </c>
      <c r="K782" s="23">
        <v>1314240</v>
      </c>
    </row>
    <row r="783" spans="1:11" ht="24" x14ac:dyDescent="0.25">
      <c r="A783" s="20" t="s">
        <v>2077</v>
      </c>
      <c r="B783" s="21" t="s">
        <v>785</v>
      </c>
      <c r="C783" s="20" t="s">
        <v>466</v>
      </c>
      <c r="D783" s="21" t="s">
        <v>786</v>
      </c>
      <c r="E783" s="21" t="s">
        <v>48</v>
      </c>
      <c r="F783" s="21" t="s">
        <v>44</v>
      </c>
      <c r="G783" s="21" t="s">
        <v>19</v>
      </c>
      <c r="H783" s="22">
        <v>44068</v>
      </c>
      <c r="I783" s="22">
        <v>44099</v>
      </c>
      <c r="J783" s="23">
        <v>1200000</v>
      </c>
      <c r="K783" s="23">
        <v>1314240</v>
      </c>
    </row>
    <row r="784" spans="1:11" ht="24" x14ac:dyDescent="0.25">
      <c r="A784" s="20" t="s">
        <v>2078</v>
      </c>
      <c r="B784" s="21" t="s">
        <v>785</v>
      </c>
      <c r="C784" s="20" t="s">
        <v>466</v>
      </c>
      <c r="D784" s="21" t="s">
        <v>786</v>
      </c>
      <c r="E784" s="21" t="s">
        <v>48</v>
      </c>
      <c r="F784" s="21" t="s">
        <v>44</v>
      </c>
      <c r="G784" s="21" t="s">
        <v>19</v>
      </c>
      <c r="H784" s="22">
        <v>44007</v>
      </c>
      <c r="I784" s="22">
        <v>44028</v>
      </c>
      <c r="J784" s="23">
        <v>1200000</v>
      </c>
      <c r="K784" s="23">
        <v>1314240</v>
      </c>
    </row>
    <row r="785" spans="1:11" ht="24" x14ac:dyDescent="0.25">
      <c r="A785" s="20" t="s">
        <v>2079</v>
      </c>
      <c r="B785" s="21" t="s">
        <v>785</v>
      </c>
      <c r="C785" s="20" t="s">
        <v>466</v>
      </c>
      <c r="D785" s="21" t="s">
        <v>786</v>
      </c>
      <c r="E785" s="21" t="s">
        <v>48</v>
      </c>
      <c r="F785" s="21" t="s">
        <v>44</v>
      </c>
      <c r="G785" s="21" t="s">
        <v>19</v>
      </c>
      <c r="H785" s="22">
        <v>43977</v>
      </c>
      <c r="I785" s="22">
        <v>44001</v>
      </c>
      <c r="J785" s="23">
        <v>1200000</v>
      </c>
      <c r="K785" s="23">
        <v>1314240</v>
      </c>
    </row>
    <row r="786" spans="1:11" ht="24" x14ac:dyDescent="0.25">
      <c r="A786" s="20" t="s">
        <v>2080</v>
      </c>
      <c r="B786" s="21" t="s">
        <v>785</v>
      </c>
      <c r="C786" s="20" t="s">
        <v>466</v>
      </c>
      <c r="D786" s="21" t="s">
        <v>786</v>
      </c>
      <c r="E786" s="21" t="s">
        <v>48</v>
      </c>
      <c r="F786" s="21" t="s">
        <v>44</v>
      </c>
      <c r="G786" s="21" t="s">
        <v>19</v>
      </c>
      <c r="H786" s="22">
        <v>43945</v>
      </c>
      <c r="I786" s="22">
        <v>43973</v>
      </c>
      <c r="J786" s="23">
        <v>1200000</v>
      </c>
      <c r="K786" s="23">
        <v>1314240</v>
      </c>
    </row>
    <row r="787" spans="1:11" ht="24" x14ac:dyDescent="0.25">
      <c r="A787" s="20" t="s">
        <v>2081</v>
      </c>
      <c r="B787" s="21" t="s">
        <v>2082</v>
      </c>
      <c r="C787" s="20" t="s">
        <v>866</v>
      </c>
      <c r="D787" s="21" t="s">
        <v>2083</v>
      </c>
      <c r="E787" s="21" t="s">
        <v>1113</v>
      </c>
      <c r="F787" s="21" t="s">
        <v>44</v>
      </c>
      <c r="G787" s="21" t="s">
        <v>19</v>
      </c>
      <c r="H787" s="22">
        <v>44075</v>
      </c>
      <c r="I787" s="22">
        <v>44104</v>
      </c>
      <c r="J787" s="23">
        <v>1060000</v>
      </c>
      <c r="K787" s="23">
        <v>1160912</v>
      </c>
    </row>
    <row r="788" spans="1:11" ht="24" x14ac:dyDescent="0.25">
      <c r="A788" s="20" t="s">
        <v>2084</v>
      </c>
      <c r="B788" s="21" t="s">
        <v>2082</v>
      </c>
      <c r="C788" s="20" t="s">
        <v>866</v>
      </c>
      <c r="D788" s="21" t="s">
        <v>2083</v>
      </c>
      <c r="E788" s="21" t="s">
        <v>1113</v>
      </c>
      <c r="F788" s="21" t="s">
        <v>44</v>
      </c>
      <c r="G788" s="21" t="s">
        <v>19</v>
      </c>
      <c r="H788" s="22">
        <v>44044</v>
      </c>
      <c r="I788" s="22">
        <v>44074</v>
      </c>
      <c r="J788" s="23">
        <v>1070000</v>
      </c>
      <c r="K788" s="23">
        <v>1171864</v>
      </c>
    </row>
    <row r="789" spans="1:11" ht="24" x14ac:dyDescent="0.25">
      <c r="A789" s="20" t="s">
        <v>2085</v>
      </c>
      <c r="B789" s="21" t="s">
        <v>2082</v>
      </c>
      <c r="C789" s="20" t="s">
        <v>166</v>
      </c>
      <c r="D789" s="21" t="s">
        <v>2083</v>
      </c>
      <c r="E789" s="21" t="s">
        <v>1113</v>
      </c>
      <c r="F789" s="21" t="s">
        <v>44</v>
      </c>
      <c r="G789" s="21" t="s">
        <v>19</v>
      </c>
      <c r="H789" s="22">
        <v>44013</v>
      </c>
      <c r="I789" s="22">
        <v>44042</v>
      </c>
      <c r="J789" s="23">
        <v>1070000</v>
      </c>
      <c r="K789" s="23">
        <v>1171864</v>
      </c>
    </row>
    <row r="790" spans="1:11" ht="24" x14ac:dyDescent="0.25">
      <c r="A790" s="20" t="s">
        <v>2086</v>
      </c>
      <c r="B790" s="21" t="s">
        <v>789</v>
      </c>
      <c r="C790" s="20" t="s">
        <v>466</v>
      </c>
      <c r="D790" s="21" t="s">
        <v>790</v>
      </c>
      <c r="E790" s="21" t="s">
        <v>48</v>
      </c>
      <c r="F790" s="21" t="s">
        <v>44</v>
      </c>
      <c r="G790" s="21" t="s">
        <v>19</v>
      </c>
      <c r="H790" s="22">
        <v>44068</v>
      </c>
      <c r="I790" s="22">
        <v>44099</v>
      </c>
      <c r="J790" s="23">
        <v>1428000</v>
      </c>
      <c r="K790" s="23">
        <v>1563946</v>
      </c>
    </row>
    <row r="791" spans="1:11" ht="24" x14ac:dyDescent="0.25">
      <c r="A791" s="20" t="s">
        <v>2087</v>
      </c>
      <c r="B791" s="21" t="s">
        <v>789</v>
      </c>
      <c r="C791" s="20" t="s">
        <v>466</v>
      </c>
      <c r="D791" s="21" t="s">
        <v>790</v>
      </c>
      <c r="E791" s="21" t="s">
        <v>48</v>
      </c>
      <c r="F791" s="21" t="s">
        <v>44</v>
      </c>
      <c r="G791" s="21" t="s">
        <v>19</v>
      </c>
      <c r="H791" s="22">
        <v>44046</v>
      </c>
      <c r="I791" s="22">
        <v>44049</v>
      </c>
      <c r="J791" s="23">
        <v>228480</v>
      </c>
      <c r="K791" s="23">
        <v>250231</v>
      </c>
    </row>
    <row r="792" spans="1:11" ht="24" x14ac:dyDescent="0.25">
      <c r="A792" s="20" t="s">
        <v>2088</v>
      </c>
      <c r="B792" s="21" t="s">
        <v>789</v>
      </c>
      <c r="C792" s="20" t="s">
        <v>466</v>
      </c>
      <c r="D792" s="21" t="s">
        <v>790</v>
      </c>
      <c r="E792" s="21" t="s">
        <v>48</v>
      </c>
      <c r="F792" s="21" t="s">
        <v>44</v>
      </c>
      <c r="G792" s="21" t="s">
        <v>19</v>
      </c>
      <c r="H792" s="22">
        <v>44027</v>
      </c>
      <c r="I792" s="22">
        <v>44043</v>
      </c>
      <c r="J792" s="23">
        <v>1199520</v>
      </c>
      <c r="K792" s="23">
        <v>1313714</v>
      </c>
    </row>
    <row r="793" spans="1:11" ht="24" x14ac:dyDescent="0.25">
      <c r="A793" s="20" t="s">
        <v>2089</v>
      </c>
      <c r="B793" s="21" t="s">
        <v>789</v>
      </c>
      <c r="C793" s="20" t="s">
        <v>466</v>
      </c>
      <c r="D793" s="21" t="s">
        <v>790</v>
      </c>
      <c r="E793" s="21" t="s">
        <v>48</v>
      </c>
      <c r="F793" s="21" t="s">
        <v>44</v>
      </c>
      <c r="G793" s="21" t="s">
        <v>19</v>
      </c>
      <c r="H793" s="22">
        <v>43990</v>
      </c>
      <c r="I793" s="22">
        <v>44015</v>
      </c>
      <c r="J793" s="23">
        <v>1428000</v>
      </c>
      <c r="K793" s="23">
        <v>1563946</v>
      </c>
    </row>
    <row r="794" spans="1:11" ht="24" x14ac:dyDescent="0.25">
      <c r="A794" s="20" t="s">
        <v>2090</v>
      </c>
      <c r="B794" s="21" t="s">
        <v>789</v>
      </c>
      <c r="C794" s="20" t="s">
        <v>466</v>
      </c>
      <c r="D794" s="21" t="s">
        <v>790</v>
      </c>
      <c r="E794" s="21" t="s">
        <v>48</v>
      </c>
      <c r="F794" s="21" t="s">
        <v>44</v>
      </c>
      <c r="G794" s="21" t="s">
        <v>19</v>
      </c>
      <c r="H794" s="22">
        <v>43958</v>
      </c>
      <c r="I794" s="22">
        <v>43980</v>
      </c>
      <c r="J794" s="23">
        <v>1428000</v>
      </c>
      <c r="K794" s="23">
        <v>1563946</v>
      </c>
    </row>
    <row r="795" spans="1:11" ht="24" x14ac:dyDescent="0.25">
      <c r="A795" s="20" t="s">
        <v>2091</v>
      </c>
      <c r="B795" s="21" t="s">
        <v>789</v>
      </c>
      <c r="C795" s="20" t="s">
        <v>466</v>
      </c>
      <c r="D795" s="21" t="s">
        <v>790</v>
      </c>
      <c r="E795" s="21" t="s">
        <v>48</v>
      </c>
      <c r="F795" s="21" t="s">
        <v>44</v>
      </c>
      <c r="G795" s="21" t="s">
        <v>19</v>
      </c>
      <c r="H795" s="22">
        <v>43938</v>
      </c>
      <c r="I795" s="22">
        <v>43951</v>
      </c>
      <c r="J795" s="23">
        <v>1428000</v>
      </c>
      <c r="K795" s="23">
        <v>1563946</v>
      </c>
    </row>
    <row r="796" spans="1:11" ht="24" x14ac:dyDescent="0.25">
      <c r="A796" s="20" t="s">
        <v>2092</v>
      </c>
      <c r="B796" s="21" t="s">
        <v>2093</v>
      </c>
      <c r="C796" s="20" t="s">
        <v>166</v>
      </c>
      <c r="D796" s="21" t="s">
        <v>2094</v>
      </c>
      <c r="E796" s="21" t="s">
        <v>1113</v>
      </c>
      <c r="F796" s="21" t="s">
        <v>44</v>
      </c>
      <c r="G796" s="21" t="s">
        <v>19</v>
      </c>
      <c r="H796" s="22">
        <v>44078</v>
      </c>
      <c r="I796" s="22">
        <v>44104</v>
      </c>
      <c r="J796" s="23">
        <v>800000</v>
      </c>
      <c r="K796" s="23">
        <v>876160</v>
      </c>
    </row>
    <row r="797" spans="1:11" ht="24" x14ac:dyDescent="0.25">
      <c r="A797" s="20" t="s">
        <v>2095</v>
      </c>
      <c r="B797" s="21" t="s">
        <v>2093</v>
      </c>
      <c r="C797" s="20" t="s">
        <v>166</v>
      </c>
      <c r="D797" s="21" t="s">
        <v>2094</v>
      </c>
      <c r="E797" s="21" t="s">
        <v>1113</v>
      </c>
      <c r="F797" s="21" t="s">
        <v>44</v>
      </c>
      <c r="G797" s="21" t="s">
        <v>19</v>
      </c>
      <c r="H797" s="22">
        <v>44047</v>
      </c>
      <c r="I797" s="22">
        <v>44074</v>
      </c>
      <c r="J797" s="23">
        <v>800000</v>
      </c>
      <c r="K797" s="23">
        <v>876160</v>
      </c>
    </row>
    <row r="798" spans="1:11" ht="24" x14ac:dyDescent="0.25">
      <c r="A798" s="20" t="s">
        <v>2096</v>
      </c>
      <c r="B798" s="21" t="s">
        <v>2093</v>
      </c>
      <c r="C798" s="20" t="s">
        <v>166</v>
      </c>
      <c r="D798" s="21" t="s">
        <v>2094</v>
      </c>
      <c r="E798" s="21" t="s">
        <v>1113</v>
      </c>
      <c r="F798" s="21" t="s">
        <v>44</v>
      </c>
      <c r="G798" s="21" t="s">
        <v>19</v>
      </c>
      <c r="H798" s="22">
        <v>44016</v>
      </c>
      <c r="I798" s="22">
        <v>44042</v>
      </c>
      <c r="J798" s="23">
        <v>800000</v>
      </c>
      <c r="K798" s="23">
        <v>876160</v>
      </c>
    </row>
    <row r="799" spans="1:11" ht="24" x14ac:dyDescent="0.25">
      <c r="A799" s="20" t="s">
        <v>2097</v>
      </c>
      <c r="B799" s="21" t="s">
        <v>358</v>
      </c>
      <c r="C799" s="20" t="s">
        <v>166</v>
      </c>
      <c r="D799" s="21" t="s">
        <v>2098</v>
      </c>
      <c r="E799" s="21" t="s">
        <v>1133</v>
      </c>
      <c r="F799" s="21" t="s">
        <v>44</v>
      </c>
      <c r="G799" s="21" t="s">
        <v>19</v>
      </c>
      <c r="H799" s="22">
        <v>44098</v>
      </c>
      <c r="I799" s="22">
        <v>44104</v>
      </c>
      <c r="J799" s="23">
        <v>1060000</v>
      </c>
      <c r="K799" s="23">
        <v>1160912</v>
      </c>
    </row>
    <row r="800" spans="1:11" ht="24" x14ac:dyDescent="0.25">
      <c r="A800" s="20" t="s">
        <v>2099</v>
      </c>
      <c r="B800" s="21" t="s">
        <v>358</v>
      </c>
      <c r="C800" s="20" t="s">
        <v>450</v>
      </c>
      <c r="D800" s="21" t="s">
        <v>2098</v>
      </c>
      <c r="E800" s="21" t="s">
        <v>1113</v>
      </c>
      <c r="F800" s="21" t="s">
        <v>44</v>
      </c>
      <c r="G800" s="21" t="s">
        <v>19</v>
      </c>
      <c r="H800" s="22">
        <v>44057</v>
      </c>
      <c r="I800" s="22">
        <v>44087</v>
      </c>
      <c r="J800" s="23">
        <v>1070000</v>
      </c>
      <c r="K800" s="23">
        <v>1171864</v>
      </c>
    </row>
    <row r="801" spans="1:11" ht="24" x14ac:dyDescent="0.25">
      <c r="A801" s="20" t="s">
        <v>2100</v>
      </c>
      <c r="B801" s="21" t="s">
        <v>358</v>
      </c>
      <c r="C801" s="20" t="s">
        <v>166</v>
      </c>
      <c r="D801" s="21" t="s">
        <v>2098</v>
      </c>
      <c r="E801" s="21" t="s">
        <v>1113</v>
      </c>
      <c r="F801" s="21" t="s">
        <v>44</v>
      </c>
      <c r="G801" s="21" t="s">
        <v>19</v>
      </c>
      <c r="H801" s="22">
        <v>44026</v>
      </c>
      <c r="I801" s="22">
        <v>44056</v>
      </c>
      <c r="J801" s="23">
        <v>1070000</v>
      </c>
      <c r="K801" s="23">
        <v>1171864</v>
      </c>
    </row>
    <row r="802" spans="1:11" ht="24" x14ac:dyDescent="0.25">
      <c r="A802" s="20" t="s">
        <v>2101</v>
      </c>
      <c r="B802" s="21" t="s">
        <v>2102</v>
      </c>
      <c r="C802" s="20" t="s">
        <v>466</v>
      </c>
      <c r="D802" s="21" t="s">
        <v>496</v>
      </c>
      <c r="E802" s="21" t="s">
        <v>48</v>
      </c>
      <c r="F802" s="21" t="s">
        <v>44</v>
      </c>
      <c r="G802" s="21" t="s">
        <v>19</v>
      </c>
      <c r="H802" s="22">
        <v>44008</v>
      </c>
      <c r="I802" s="22">
        <v>44020</v>
      </c>
      <c r="J802" s="23">
        <v>960000</v>
      </c>
      <c r="K802" s="23">
        <v>1051392</v>
      </c>
    </row>
    <row r="803" spans="1:11" ht="24" x14ac:dyDescent="0.25">
      <c r="A803" s="20" t="s">
        <v>2103</v>
      </c>
      <c r="B803" s="21" t="s">
        <v>2102</v>
      </c>
      <c r="C803" s="20" t="s">
        <v>466</v>
      </c>
      <c r="D803" s="21" t="s">
        <v>496</v>
      </c>
      <c r="E803" s="21" t="s">
        <v>48</v>
      </c>
      <c r="F803" s="21" t="s">
        <v>44</v>
      </c>
      <c r="G803" s="21" t="s">
        <v>19</v>
      </c>
      <c r="H803" s="22">
        <v>43977</v>
      </c>
      <c r="I803" s="22">
        <v>44001</v>
      </c>
      <c r="J803" s="23">
        <v>3000000</v>
      </c>
      <c r="K803" s="23">
        <v>3285600</v>
      </c>
    </row>
    <row r="804" spans="1:11" ht="24" x14ac:dyDescent="0.25">
      <c r="A804" s="20" t="s">
        <v>2104</v>
      </c>
      <c r="B804" s="21" t="s">
        <v>2102</v>
      </c>
      <c r="C804" s="20" t="s">
        <v>466</v>
      </c>
      <c r="D804" s="21" t="s">
        <v>496</v>
      </c>
      <c r="E804" s="21" t="s">
        <v>48</v>
      </c>
      <c r="F804" s="21" t="s">
        <v>44</v>
      </c>
      <c r="G804" s="21" t="s">
        <v>19</v>
      </c>
      <c r="H804" s="22">
        <v>43945</v>
      </c>
      <c r="I804" s="22">
        <v>43973</v>
      </c>
      <c r="J804" s="23">
        <v>3000000</v>
      </c>
      <c r="K804" s="23">
        <v>3285600</v>
      </c>
    </row>
    <row r="805" spans="1:11" ht="24" x14ac:dyDescent="0.25">
      <c r="A805" s="20" t="s">
        <v>2105</v>
      </c>
      <c r="B805" s="21" t="s">
        <v>792</v>
      </c>
      <c r="C805" s="20" t="s">
        <v>466</v>
      </c>
      <c r="D805" s="21" t="s">
        <v>793</v>
      </c>
      <c r="E805" s="21" t="s">
        <v>48</v>
      </c>
      <c r="F805" s="21" t="s">
        <v>44</v>
      </c>
      <c r="G805" s="21" t="s">
        <v>19</v>
      </c>
      <c r="H805" s="22">
        <v>44079</v>
      </c>
      <c r="I805" s="22">
        <v>44100</v>
      </c>
      <c r="J805" s="23">
        <v>1200000</v>
      </c>
      <c r="K805" s="23">
        <v>1314240</v>
      </c>
    </row>
    <row r="806" spans="1:11" ht="24" x14ac:dyDescent="0.25">
      <c r="A806" s="20" t="s">
        <v>2106</v>
      </c>
      <c r="B806" s="21" t="s">
        <v>792</v>
      </c>
      <c r="C806" s="20" t="s">
        <v>466</v>
      </c>
      <c r="D806" s="21" t="s">
        <v>793</v>
      </c>
      <c r="E806" s="21" t="s">
        <v>48</v>
      </c>
      <c r="F806" s="21" t="s">
        <v>44</v>
      </c>
      <c r="G806" s="21" t="s">
        <v>19</v>
      </c>
      <c r="H806" s="22">
        <v>44030</v>
      </c>
      <c r="I806" s="22">
        <v>44058</v>
      </c>
      <c r="J806" s="23">
        <v>1200000</v>
      </c>
      <c r="K806" s="23">
        <v>1314240</v>
      </c>
    </row>
    <row r="807" spans="1:11" ht="24" x14ac:dyDescent="0.25">
      <c r="A807" s="20" t="s">
        <v>2107</v>
      </c>
      <c r="B807" s="21" t="s">
        <v>792</v>
      </c>
      <c r="C807" s="20" t="s">
        <v>466</v>
      </c>
      <c r="D807" s="21" t="s">
        <v>793</v>
      </c>
      <c r="E807" s="21" t="s">
        <v>48</v>
      </c>
      <c r="F807" s="21" t="s">
        <v>44</v>
      </c>
      <c r="G807" s="21" t="s">
        <v>19</v>
      </c>
      <c r="H807" s="22">
        <v>44002</v>
      </c>
      <c r="I807" s="22">
        <v>44023</v>
      </c>
      <c r="J807" s="23">
        <v>1200000</v>
      </c>
      <c r="K807" s="23">
        <v>1314240</v>
      </c>
    </row>
    <row r="808" spans="1:11" ht="24" x14ac:dyDescent="0.25">
      <c r="A808" s="20" t="s">
        <v>2108</v>
      </c>
      <c r="B808" s="21" t="s">
        <v>792</v>
      </c>
      <c r="C808" s="20" t="s">
        <v>466</v>
      </c>
      <c r="D808" s="21" t="s">
        <v>793</v>
      </c>
      <c r="E808" s="21" t="s">
        <v>48</v>
      </c>
      <c r="F808" s="21" t="s">
        <v>44</v>
      </c>
      <c r="G808" s="21" t="s">
        <v>19</v>
      </c>
      <c r="H808" s="22">
        <v>43974</v>
      </c>
      <c r="I808" s="22">
        <v>43995</v>
      </c>
      <c r="J808" s="23">
        <v>1200000</v>
      </c>
      <c r="K808" s="23">
        <v>1314240</v>
      </c>
    </row>
    <row r="809" spans="1:11" ht="24" x14ac:dyDescent="0.25">
      <c r="A809" s="20" t="s">
        <v>2109</v>
      </c>
      <c r="B809" s="21" t="s">
        <v>792</v>
      </c>
      <c r="C809" s="20" t="s">
        <v>466</v>
      </c>
      <c r="D809" s="21" t="s">
        <v>793</v>
      </c>
      <c r="E809" s="21" t="s">
        <v>48</v>
      </c>
      <c r="F809" s="21" t="s">
        <v>44</v>
      </c>
      <c r="G809" s="21" t="s">
        <v>19</v>
      </c>
      <c r="H809" s="22">
        <v>43925</v>
      </c>
      <c r="I809" s="22">
        <v>43946</v>
      </c>
      <c r="J809" s="23">
        <v>1140000</v>
      </c>
      <c r="K809" s="23">
        <v>1248528</v>
      </c>
    </row>
    <row r="810" spans="1:11" ht="24" x14ac:dyDescent="0.25">
      <c r="A810" s="20" t="s">
        <v>2110</v>
      </c>
      <c r="B810" s="21" t="s">
        <v>796</v>
      </c>
      <c r="C810" s="20" t="s">
        <v>166</v>
      </c>
      <c r="D810" s="21" t="s">
        <v>2111</v>
      </c>
      <c r="E810" s="21" t="s">
        <v>1133</v>
      </c>
      <c r="F810" s="21" t="s">
        <v>44</v>
      </c>
      <c r="G810" s="21" t="s">
        <v>19</v>
      </c>
      <c r="H810" s="22">
        <v>44098</v>
      </c>
      <c r="I810" s="22">
        <v>44104</v>
      </c>
      <c r="J810" s="23">
        <v>800000</v>
      </c>
      <c r="K810" s="23">
        <v>876160</v>
      </c>
    </row>
    <row r="811" spans="1:11" ht="24" x14ac:dyDescent="0.25">
      <c r="A811" s="20" t="s">
        <v>2112</v>
      </c>
      <c r="B811" s="21" t="s">
        <v>796</v>
      </c>
      <c r="C811" s="20" t="s">
        <v>466</v>
      </c>
      <c r="D811" s="21" t="s">
        <v>797</v>
      </c>
      <c r="E811" s="21" t="s">
        <v>48</v>
      </c>
      <c r="F811" s="21" t="s">
        <v>44</v>
      </c>
      <c r="G811" s="21" t="s">
        <v>19</v>
      </c>
      <c r="H811" s="22">
        <v>44068</v>
      </c>
      <c r="I811" s="22">
        <v>44099</v>
      </c>
      <c r="J811" s="23">
        <v>590000</v>
      </c>
      <c r="K811" s="23">
        <v>646168</v>
      </c>
    </row>
    <row r="812" spans="1:11" ht="24" x14ac:dyDescent="0.25">
      <c r="A812" s="20" t="s">
        <v>2113</v>
      </c>
      <c r="B812" s="21" t="s">
        <v>796</v>
      </c>
      <c r="C812" s="20" t="s">
        <v>166</v>
      </c>
      <c r="D812" s="21" t="s">
        <v>2114</v>
      </c>
      <c r="E812" s="21" t="s">
        <v>1113</v>
      </c>
      <c r="F812" s="21" t="s">
        <v>44</v>
      </c>
      <c r="G812" s="21" t="s">
        <v>19</v>
      </c>
      <c r="H812" s="22">
        <v>44070</v>
      </c>
      <c r="I812" s="22">
        <v>44100</v>
      </c>
      <c r="J812" s="23">
        <v>800000</v>
      </c>
      <c r="K812" s="23">
        <v>876160</v>
      </c>
    </row>
    <row r="813" spans="1:11" ht="24" x14ac:dyDescent="0.25">
      <c r="A813" s="20" t="s">
        <v>2115</v>
      </c>
      <c r="B813" s="21" t="s">
        <v>796</v>
      </c>
      <c r="C813" s="20" t="s">
        <v>466</v>
      </c>
      <c r="D813" s="21" t="s">
        <v>2111</v>
      </c>
      <c r="E813" s="21" t="s">
        <v>1113</v>
      </c>
      <c r="F813" s="21" t="s">
        <v>44</v>
      </c>
      <c r="G813" s="21" t="s">
        <v>19</v>
      </c>
      <c r="H813" s="22">
        <v>44039</v>
      </c>
      <c r="I813" s="22">
        <v>44069</v>
      </c>
      <c r="J813" s="23">
        <v>800000</v>
      </c>
      <c r="K813" s="23">
        <v>876160</v>
      </c>
    </row>
    <row r="814" spans="1:11" ht="24" x14ac:dyDescent="0.25">
      <c r="A814" s="20" t="s">
        <v>2116</v>
      </c>
      <c r="B814" s="21" t="s">
        <v>796</v>
      </c>
      <c r="C814" s="20" t="s">
        <v>466</v>
      </c>
      <c r="D814" s="21" t="s">
        <v>797</v>
      </c>
      <c r="E814" s="21" t="s">
        <v>48</v>
      </c>
      <c r="F814" s="21" t="s">
        <v>44</v>
      </c>
      <c r="G814" s="21" t="s">
        <v>19</v>
      </c>
      <c r="H814" s="22">
        <v>44033</v>
      </c>
      <c r="I814" s="22">
        <v>44057</v>
      </c>
      <c r="J814" s="23">
        <v>590000</v>
      </c>
      <c r="K814" s="23">
        <v>646168</v>
      </c>
    </row>
    <row r="815" spans="1:11" ht="24" x14ac:dyDescent="0.25">
      <c r="A815" s="20" t="s">
        <v>2117</v>
      </c>
      <c r="B815" s="21" t="s">
        <v>796</v>
      </c>
      <c r="C815" s="20" t="s">
        <v>466</v>
      </c>
      <c r="D815" s="21" t="s">
        <v>797</v>
      </c>
      <c r="E815" s="21" t="s">
        <v>48</v>
      </c>
      <c r="F815" s="21" t="s">
        <v>44</v>
      </c>
      <c r="G815" s="21" t="s">
        <v>19</v>
      </c>
      <c r="H815" s="22">
        <v>43983</v>
      </c>
      <c r="I815" s="22">
        <v>44012</v>
      </c>
      <c r="J815" s="23">
        <v>590000</v>
      </c>
      <c r="K815" s="23">
        <v>646168</v>
      </c>
    </row>
    <row r="816" spans="1:11" ht="24" x14ac:dyDescent="0.25">
      <c r="A816" s="20" t="s">
        <v>2118</v>
      </c>
      <c r="B816" s="21" t="s">
        <v>796</v>
      </c>
      <c r="C816" s="20" t="s">
        <v>466</v>
      </c>
      <c r="D816" s="21" t="s">
        <v>797</v>
      </c>
      <c r="E816" s="21" t="s">
        <v>48</v>
      </c>
      <c r="F816" s="21" t="s">
        <v>44</v>
      </c>
      <c r="G816" s="21" t="s">
        <v>19</v>
      </c>
      <c r="H816" s="22">
        <v>43958</v>
      </c>
      <c r="I816" s="22">
        <v>43980</v>
      </c>
      <c r="J816" s="23">
        <v>590000</v>
      </c>
      <c r="K816" s="23">
        <v>646168</v>
      </c>
    </row>
    <row r="817" spans="1:11" ht="24" x14ac:dyDescent="0.25">
      <c r="A817" s="20" t="s">
        <v>2119</v>
      </c>
      <c r="B817" s="21" t="s">
        <v>796</v>
      </c>
      <c r="C817" s="20" t="s">
        <v>466</v>
      </c>
      <c r="D817" s="21" t="s">
        <v>797</v>
      </c>
      <c r="E817" s="21" t="s">
        <v>48</v>
      </c>
      <c r="F817" s="21" t="s">
        <v>44</v>
      </c>
      <c r="G817" s="21" t="s">
        <v>19</v>
      </c>
      <c r="H817" s="22">
        <v>43921</v>
      </c>
      <c r="I817" s="22">
        <v>43951</v>
      </c>
      <c r="J817" s="23">
        <v>590000</v>
      </c>
      <c r="K817" s="23">
        <v>646168</v>
      </c>
    </row>
    <row r="818" spans="1:11" ht="24" x14ac:dyDescent="0.25">
      <c r="A818" s="20" t="s">
        <v>2120</v>
      </c>
      <c r="B818" s="21" t="s">
        <v>361</v>
      </c>
      <c r="C818" s="20" t="s">
        <v>166</v>
      </c>
      <c r="D818" s="21" t="s">
        <v>2121</v>
      </c>
      <c r="E818" s="21" t="s">
        <v>1113</v>
      </c>
      <c r="F818" s="21" t="s">
        <v>44</v>
      </c>
      <c r="G818" s="21" t="s">
        <v>19</v>
      </c>
      <c r="H818" s="22">
        <v>44070</v>
      </c>
      <c r="I818" s="22">
        <v>44100</v>
      </c>
      <c r="J818" s="23">
        <v>800000</v>
      </c>
      <c r="K818" s="23">
        <v>876160</v>
      </c>
    </row>
    <row r="819" spans="1:11" ht="24" x14ac:dyDescent="0.25">
      <c r="A819" s="20" t="s">
        <v>2122</v>
      </c>
      <c r="B819" s="21" t="s">
        <v>361</v>
      </c>
      <c r="C819" s="20" t="s">
        <v>166</v>
      </c>
      <c r="D819" s="21" t="s">
        <v>2121</v>
      </c>
      <c r="E819" s="21" t="s">
        <v>1113</v>
      </c>
      <c r="F819" s="21" t="s">
        <v>44</v>
      </c>
      <c r="G819" s="21" t="s">
        <v>19</v>
      </c>
      <c r="H819" s="22">
        <v>44039</v>
      </c>
      <c r="I819" s="22">
        <v>44069</v>
      </c>
      <c r="J819" s="23">
        <v>800000</v>
      </c>
      <c r="K819" s="23">
        <v>876160</v>
      </c>
    </row>
    <row r="820" spans="1:11" ht="24" x14ac:dyDescent="0.25">
      <c r="A820" s="20" t="s">
        <v>2123</v>
      </c>
      <c r="B820" s="21" t="s">
        <v>361</v>
      </c>
      <c r="C820" s="20" t="s">
        <v>166</v>
      </c>
      <c r="D820" s="21" t="s">
        <v>2121</v>
      </c>
      <c r="E820" s="21" t="s">
        <v>1113</v>
      </c>
      <c r="F820" s="21" t="s">
        <v>44</v>
      </c>
      <c r="G820" s="21" t="s">
        <v>19</v>
      </c>
      <c r="H820" s="22">
        <v>44008</v>
      </c>
      <c r="I820" s="22">
        <v>44037</v>
      </c>
      <c r="J820" s="23">
        <v>800000</v>
      </c>
      <c r="K820" s="23">
        <v>876160</v>
      </c>
    </row>
    <row r="821" spans="1:11" ht="24" x14ac:dyDescent="0.25">
      <c r="A821" s="20" t="s">
        <v>2124</v>
      </c>
      <c r="B821" s="21" t="s">
        <v>361</v>
      </c>
      <c r="C821" s="20" t="s">
        <v>126</v>
      </c>
      <c r="D821" s="21" t="s">
        <v>2121</v>
      </c>
      <c r="E821" s="21" t="s">
        <v>1122</v>
      </c>
      <c r="F821" s="21" t="s">
        <v>44</v>
      </c>
      <c r="G821" s="21" t="s">
        <v>19</v>
      </c>
      <c r="H821" s="22">
        <v>43956</v>
      </c>
      <c r="I821" s="22">
        <v>43982</v>
      </c>
      <c r="J821" s="23">
        <v>751771</v>
      </c>
      <c r="K821" s="23">
        <v>823340</v>
      </c>
    </row>
    <row r="822" spans="1:11" ht="24" x14ac:dyDescent="0.25">
      <c r="A822" s="20" t="s">
        <v>2125</v>
      </c>
      <c r="B822" s="21" t="s">
        <v>962</v>
      </c>
      <c r="C822" s="20" t="s">
        <v>882</v>
      </c>
      <c r="D822" s="21" t="s">
        <v>963</v>
      </c>
      <c r="E822" s="21" t="s">
        <v>48</v>
      </c>
      <c r="F822" s="21" t="s">
        <v>44</v>
      </c>
      <c r="G822" s="21" t="s">
        <v>19</v>
      </c>
      <c r="H822" s="22">
        <v>44070</v>
      </c>
      <c r="I822" s="22">
        <v>44091</v>
      </c>
      <c r="J822" s="23">
        <v>1428000</v>
      </c>
      <c r="K822" s="23">
        <v>1563946</v>
      </c>
    </row>
    <row r="823" spans="1:11" ht="24" x14ac:dyDescent="0.25">
      <c r="A823" s="20" t="s">
        <v>2126</v>
      </c>
      <c r="B823" s="21" t="s">
        <v>962</v>
      </c>
      <c r="C823" s="20" t="s">
        <v>882</v>
      </c>
      <c r="D823" s="21" t="s">
        <v>963</v>
      </c>
      <c r="E823" s="21" t="s">
        <v>48</v>
      </c>
      <c r="F823" s="21" t="s">
        <v>44</v>
      </c>
      <c r="G823" s="21" t="s">
        <v>19</v>
      </c>
      <c r="H823" s="22">
        <v>44028</v>
      </c>
      <c r="I823" s="22">
        <v>44049</v>
      </c>
      <c r="J823" s="23">
        <v>1428000</v>
      </c>
      <c r="K823" s="23">
        <v>1563946</v>
      </c>
    </row>
    <row r="824" spans="1:11" ht="24" x14ac:dyDescent="0.25">
      <c r="A824" s="20" t="s">
        <v>2127</v>
      </c>
      <c r="B824" s="21" t="s">
        <v>962</v>
      </c>
      <c r="C824" s="20" t="s">
        <v>882</v>
      </c>
      <c r="D824" s="21" t="s">
        <v>963</v>
      </c>
      <c r="E824" s="21" t="s">
        <v>48</v>
      </c>
      <c r="F824" s="21" t="s">
        <v>44</v>
      </c>
      <c r="G824" s="21" t="s">
        <v>19</v>
      </c>
      <c r="H824" s="22">
        <v>43993</v>
      </c>
      <c r="I824" s="22">
        <v>44014</v>
      </c>
      <c r="J824" s="23">
        <v>1428000</v>
      </c>
      <c r="K824" s="23">
        <v>1563946</v>
      </c>
    </row>
    <row r="825" spans="1:11" ht="24" x14ac:dyDescent="0.25">
      <c r="A825" s="20" t="s">
        <v>2128</v>
      </c>
      <c r="B825" s="21" t="s">
        <v>962</v>
      </c>
      <c r="C825" s="20" t="s">
        <v>882</v>
      </c>
      <c r="D825" s="21" t="s">
        <v>963</v>
      </c>
      <c r="E825" s="21" t="s">
        <v>48</v>
      </c>
      <c r="F825" s="21" t="s">
        <v>44</v>
      </c>
      <c r="G825" s="21" t="s">
        <v>19</v>
      </c>
      <c r="H825" s="22">
        <v>43965</v>
      </c>
      <c r="I825" s="22">
        <v>43986</v>
      </c>
      <c r="J825" s="23">
        <v>1428000</v>
      </c>
      <c r="K825" s="23">
        <v>1563946</v>
      </c>
    </row>
    <row r="826" spans="1:11" ht="24" x14ac:dyDescent="0.25">
      <c r="A826" s="20" t="s">
        <v>2129</v>
      </c>
      <c r="B826" s="21" t="s">
        <v>962</v>
      </c>
      <c r="C826" s="20" t="s">
        <v>882</v>
      </c>
      <c r="D826" s="21" t="s">
        <v>963</v>
      </c>
      <c r="E826" s="21" t="s">
        <v>48</v>
      </c>
      <c r="F826" s="21" t="s">
        <v>44</v>
      </c>
      <c r="G826" s="21" t="s">
        <v>19</v>
      </c>
      <c r="H826" s="22">
        <v>43937</v>
      </c>
      <c r="I826" s="22">
        <v>43958</v>
      </c>
      <c r="J826" s="23">
        <v>1428000</v>
      </c>
      <c r="K826" s="23">
        <v>1563946</v>
      </c>
    </row>
    <row r="827" spans="1:11" ht="24" x14ac:dyDescent="0.25">
      <c r="A827" s="20" t="s">
        <v>2130</v>
      </c>
      <c r="B827" s="21" t="s">
        <v>2131</v>
      </c>
      <c r="C827" s="20" t="s">
        <v>166</v>
      </c>
      <c r="D827" s="21" t="s">
        <v>2132</v>
      </c>
      <c r="E827" s="21" t="s">
        <v>2132</v>
      </c>
      <c r="F827" s="21" t="s">
        <v>44</v>
      </c>
      <c r="G827" s="21" t="s">
        <v>19</v>
      </c>
      <c r="H827" s="22">
        <v>44084</v>
      </c>
      <c r="I827" s="22">
        <v>44104</v>
      </c>
      <c r="J827" s="23">
        <v>19833334</v>
      </c>
      <c r="K827" s="23">
        <v>21721467</v>
      </c>
    </row>
    <row r="828" spans="1:11" ht="24" x14ac:dyDescent="0.25">
      <c r="A828" s="20" t="s">
        <v>2133</v>
      </c>
      <c r="B828" s="21" t="s">
        <v>2131</v>
      </c>
      <c r="C828" s="20" t="s">
        <v>166</v>
      </c>
      <c r="D828" s="21" t="s">
        <v>2132</v>
      </c>
      <c r="E828" s="21" t="s">
        <v>2132</v>
      </c>
      <c r="F828" s="21" t="s">
        <v>44</v>
      </c>
      <c r="G828" s="21" t="s">
        <v>19</v>
      </c>
      <c r="H828" s="22">
        <v>44053</v>
      </c>
      <c r="I828" s="22">
        <v>44083</v>
      </c>
      <c r="J828" s="23">
        <v>29750000</v>
      </c>
      <c r="K828" s="23">
        <v>32582200</v>
      </c>
    </row>
    <row r="829" spans="1:11" ht="24" x14ac:dyDescent="0.25">
      <c r="A829" s="20" t="s">
        <v>2134</v>
      </c>
      <c r="B829" s="21" t="s">
        <v>2131</v>
      </c>
      <c r="C829" s="20" t="s">
        <v>166</v>
      </c>
      <c r="D829" s="21" t="s">
        <v>2132</v>
      </c>
      <c r="E829" s="21" t="s">
        <v>2132</v>
      </c>
      <c r="F829" s="21" t="s">
        <v>44</v>
      </c>
      <c r="G829" s="21" t="s">
        <v>19</v>
      </c>
      <c r="H829" s="22">
        <v>44022</v>
      </c>
      <c r="I829" s="22">
        <v>44052</v>
      </c>
      <c r="J829" s="23">
        <v>29750000</v>
      </c>
      <c r="K829" s="23">
        <v>32582200</v>
      </c>
    </row>
    <row r="830" spans="1:11" ht="24" x14ac:dyDescent="0.25">
      <c r="A830" s="20" t="s">
        <v>2135</v>
      </c>
      <c r="B830" s="21" t="s">
        <v>2131</v>
      </c>
      <c r="C830" s="20" t="s">
        <v>166</v>
      </c>
      <c r="D830" s="21" t="s">
        <v>2136</v>
      </c>
      <c r="E830" s="21" t="s">
        <v>2136</v>
      </c>
      <c r="F830" s="21" t="s">
        <v>44</v>
      </c>
      <c r="G830" s="21" t="s">
        <v>19</v>
      </c>
      <c r="H830" s="22">
        <v>43985</v>
      </c>
      <c r="I830" s="22">
        <v>44014</v>
      </c>
      <c r="J830" s="23">
        <v>29750000</v>
      </c>
      <c r="K830" s="23">
        <v>32582200</v>
      </c>
    </row>
    <row r="831" spans="1:11" ht="24" x14ac:dyDescent="0.25">
      <c r="A831" s="20" t="s">
        <v>2137</v>
      </c>
      <c r="B831" s="21" t="s">
        <v>2131</v>
      </c>
      <c r="C831" s="20" t="s">
        <v>166</v>
      </c>
      <c r="D831" s="21" t="s">
        <v>2136</v>
      </c>
      <c r="E831" s="21" t="s">
        <v>2136</v>
      </c>
      <c r="F831" s="21" t="s">
        <v>44</v>
      </c>
      <c r="G831" s="21" t="s">
        <v>19</v>
      </c>
      <c r="H831" s="22">
        <v>43953</v>
      </c>
      <c r="I831" s="22">
        <v>43983</v>
      </c>
      <c r="J831" s="23">
        <v>29750000</v>
      </c>
      <c r="K831" s="23">
        <v>32582200</v>
      </c>
    </row>
    <row r="832" spans="1:11" ht="24" x14ac:dyDescent="0.25">
      <c r="A832" s="20" t="s">
        <v>2138</v>
      </c>
      <c r="B832" s="21" t="s">
        <v>2131</v>
      </c>
      <c r="C832" s="20" t="s">
        <v>42</v>
      </c>
      <c r="D832" s="21" t="s">
        <v>2139</v>
      </c>
      <c r="E832" s="21" t="s">
        <v>2139</v>
      </c>
      <c r="F832" s="21" t="s">
        <v>44</v>
      </c>
      <c r="G832" s="21" t="s">
        <v>19</v>
      </c>
      <c r="H832" s="22">
        <v>43923</v>
      </c>
      <c r="I832" s="22">
        <v>43952</v>
      </c>
      <c r="J832" s="23">
        <v>29750000</v>
      </c>
      <c r="K832" s="23">
        <v>32582200</v>
      </c>
    </row>
    <row r="833" spans="1:11" ht="24" x14ac:dyDescent="0.25">
      <c r="A833" s="20" t="s">
        <v>2140</v>
      </c>
      <c r="B833" s="21" t="s">
        <v>800</v>
      </c>
      <c r="C833" s="20" t="s">
        <v>466</v>
      </c>
      <c r="D833" s="21" t="s">
        <v>801</v>
      </c>
      <c r="E833" s="21" t="s">
        <v>48</v>
      </c>
      <c r="F833" s="21" t="s">
        <v>44</v>
      </c>
      <c r="G833" s="21" t="s">
        <v>19</v>
      </c>
      <c r="H833" s="22">
        <v>44068</v>
      </c>
      <c r="I833" s="22">
        <v>44099</v>
      </c>
      <c r="J833" s="23">
        <v>1428000</v>
      </c>
      <c r="K833" s="23">
        <v>1563946</v>
      </c>
    </row>
    <row r="834" spans="1:11" ht="24" x14ac:dyDescent="0.25">
      <c r="A834" s="20" t="s">
        <v>2141</v>
      </c>
      <c r="B834" s="21" t="s">
        <v>800</v>
      </c>
      <c r="C834" s="20" t="s">
        <v>466</v>
      </c>
      <c r="D834" s="21" t="s">
        <v>801</v>
      </c>
      <c r="E834" s="21" t="s">
        <v>48</v>
      </c>
      <c r="F834" s="21" t="s">
        <v>44</v>
      </c>
      <c r="G834" s="21" t="s">
        <v>19</v>
      </c>
      <c r="H834" s="22">
        <v>44036</v>
      </c>
      <c r="I834" s="22">
        <v>44057</v>
      </c>
      <c r="J834" s="23">
        <v>1428000</v>
      </c>
      <c r="K834" s="23">
        <v>1563946</v>
      </c>
    </row>
    <row r="835" spans="1:11" ht="24" x14ac:dyDescent="0.25">
      <c r="A835" s="20" t="s">
        <v>2142</v>
      </c>
      <c r="B835" s="21" t="s">
        <v>804</v>
      </c>
      <c r="C835" s="20" t="s">
        <v>466</v>
      </c>
      <c r="D835" s="21" t="s">
        <v>813</v>
      </c>
      <c r="E835" s="21" t="s">
        <v>1567</v>
      </c>
      <c r="F835" s="21" t="s">
        <v>44</v>
      </c>
      <c r="G835" s="21" t="s">
        <v>19</v>
      </c>
      <c r="H835" s="22">
        <v>44075</v>
      </c>
      <c r="I835" s="22">
        <v>44104</v>
      </c>
      <c r="J835" s="23">
        <v>2620800</v>
      </c>
      <c r="K835" s="23">
        <v>2870300</v>
      </c>
    </row>
    <row r="836" spans="1:11" ht="24" x14ac:dyDescent="0.25">
      <c r="A836" s="20" t="s">
        <v>2143</v>
      </c>
      <c r="B836" s="21" t="s">
        <v>804</v>
      </c>
      <c r="C836" s="20" t="s">
        <v>466</v>
      </c>
      <c r="D836" s="21" t="s">
        <v>813</v>
      </c>
      <c r="E836" s="21" t="s">
        <v>1567</v>
      </c>
      <c r="F836" s="21" t="s">
        <v>44</v>
      </c>
      <c r="G836" s="21" t="s">
        <v>19</v>
      </c>
      <c r="H836" s="22">
        <v>44067</v>
      </c>
      <c r="I836" s="22">
        <v>44074</v>
      </c>
      <c r="J836" s="23">
        <v>748800</v>
      </c>
      <c r="K836" s="23">
        <v>820086</v>
      </c>
    </row>
    <row r="837" spans="1:11" ht="24" x14ac:dyDescent="0.25">
      <c r="A837" s="20" t="s">
        <v>2144</v>
      </c>
      <c r="B837" s="21" t="s">
        <v>804</v>
      </c>
      <c r="C837" s="20" t="s">
        <v>466</v>
      </c>
      <c r="D837" s="21" t="s">
        <v>811</v>
      </c>
      <c r="E837" s="21" t="s">
        <v>48</v>
      </c>
      <c r="F837" s="21" t="s">
        <v>44</v>
      </c>
      <c r="G837" s="21" t="s">
        <v>19</v>
      </c>
      <c r="H837" s="22">
        <v>44072</v>
      </c>
      <c r="I837" s="22">
        <v>44101</v>
      </c>
      <c r="J837" s="23">
        <v>590000</v>
      </c>
      <c r="K837" s="23">
        <v>646168</v>
      </c>
    </row>
    <row r="838" spans="1:11" ht="24" x14ac:dyDescent="0.25">
      <c r="A838" s="20" t="s">
        <v>2145</v>
      </c>
      <c r="B838" s="21" t="s">
        <v>804</v>
      </c>
      <c r="C838" s="20" t="s">
        <v>466</v>
      </c>
      <c r="D838" s="21" t="s">
        <v>805</v>
      </c>
      <c r="E838" s="21" t="s">
        <v>48</v>
      </c>
      <c r="F838" s="21" t="s">
        <v>44</v>
      </c>
      <c r="G838" s="21" t="s">
        <v>19</v>
      </c>
      <c r="H838" s="22">
        <v>44068</v>
      </c>
      <c r="I838" s="22">
        <v>44099</v>
      </c>
      <c r="J838" s="23">
        <v>1200000</v>
      </c>
      <c r="K838" s="23">
        <v>1314240</v>
      </c>
    </row>
    <row r="839" spans="1:11" ht="24" x14ac:dyDescent="0.25">
      <c r="A839" s="20" t="s">
        <v>2146</v>
      </c>
      <c r="B839" s="21" t="s">
        <v>804</v>
      </c>
      <c r="C839" s="20" t="s">
        <v>466</v>
      </c>
      <c r="D839" s="21" t="s">
        <v>807</v>
      </c>
      <c r="E839" s="21" t="s">
        <v>48</v>
      </c>
      <c r="F839" s="21" t="s">
        <v>44</v>
      </c>
      <c r="G839" s="21" t="s">
        <v>19</v>
      </c>
      <c r="H839" s="22">
        <v>44068</v>
      </c>
      <c r="I839" s="22">
        <v>44099</v>
      </c>
      <c r="J839" s="23">
        <v>1200000</v>
      </c>
      <c r="K839" s="23">
        <v>1314240</v>
      </c>
    </row>
    <row r="840" spans="1:11" ht="24" x14ac:dyDescent="0.25">
      <c r="A840" s="20" t="s">
        <v>2147</v>
      </c>
      <c r="B840" s="21" t="s">
        <v>804</v>
      </c>
      <c r="C840" s="20" t="s">
        <v>466</v>
      </c>
      <c r="D840" s="21" t="s">
        <v>809</v>
      </c>
      <c r="E840" s="21" t="s">
        <v>48</v>
      </c>
      <c r="F840" s="21" t="s">
        <v>44</v>
      </c>
      <c r="G840" s="21" t="s">
        <v>19</v>
      </c>
      <c r="H840" s="22">
        <v>44068</v>
      </c>
      <c r="I840" s="22">
        <v>44099</v>
      </c>
      <c r="J840" s="23">
        <v>1200000</v>
      </c>
      <c r="K840" s="23">
        <v>1314240</v>
      </c>
    </row>
    <row r="841" spans="1:11" ht="24" x14ac:dyDescent="0.25">
      <c r="A841" s="20" t="s">
        <v>2148</v>
      </c>
      <c r="B841" s="21" t="s">
        <v>804</v>
      </c>
      <c r="C841" s="20" t="s">
        <v>466</v>
      </c>
      <c r="D841" s="21" t="s">
        <v>811</v>
      </c>
      <c r="E841" s="21" t="s">
        <v>48</v>
      </c>
      <c r="F841" s="21" t="s">
        <v>44</v>
      </c>
      <c r="G841" s="21" t="s">
        <v>19</v>
      </c>
      <c r="H841" s="22">
        <v>44030</v>
      </c>
      <c r="I841" s="22">
        <v>44037</v>
      </c>
      <c r="J841" s="23">
        <v>590000</v>
      </c>
      <c r="K841" s="23">
        <v>646168</v>
      </c>
    </row>
    <row r="842" spans="1:11" ht="24" x14ac:dyDescent="0.25">
      <c r="A842" s="20" t="s">
        <v>2149</v>
      </c>
      <c r="B842" s="21" t="s">
        <v>804</v>
      </c>
      <c r="C842" s="20" t="s">
        <v>466</v>
      </c>
      <c r="D842" s="21" t="s">
        <v>807</v>
      </c>
      <c r="E842" s="21" t="s">
        <v>48</v>
      </c>
      <c r="F842" s="21" t="s">
        <v>44</v>
      </c>
      <c r="G842" s="21" t="s">
        <v>19</v>
      </c>
      <c r="H842" s="22">
        <v>44027</v>
      </c>
      <c r="I842" s="22">
        <v>44043</v>
      </c>
      <c r="J842" s="23">
        <v>1200000</v>
      </c>
      <c r="K842" s="23">
        <v>1314240</v>
      </c>
    </row>
    <row r="843" spans="1:11" ht="24" x14ac:dyDescent="0.25">
      <c r="A843" s="20" t="s">
        <v>2150</v>
      </c>
      <c r="B843" s="21" t="s">
        <v>804</v>
      </c>
      <c r="C843" s="20" t="s">
        <v>466</v>
      </c>
      <c r="D843" s="21" t="s">
        <v>809</v>
      </c>
      <c r="E843" s="21" t="s">
        <v>48</v>
      </c>
      <c r="F843" s="21" t="s">
        <v>44</v>
      </c>
      <c r="G843" s="21" t="s">
        <v>19</v>
      </c>
      <c r="H843" s="22">
        <v>44027</v>
      </c>
      <c r="I843" s="22">
        <v>44043</v>
      </c>
      <c r="J843" s="23">
        <v>1200000</v>
      </c>
      <c r="K843" s="23">
        <v>1314240</v>
      </c>
    </row>
    <row r="844" spans="1:11" ht="24" x14ac:dyDescent="0.25">
      <c r="A844" s="20" t="s">
        <v>2151</v>
      </c>
      <c r="B844" s="21" t="s">
        <v>804</v>
      </c>
      <c r="C844" s="20" t="s">
        <v>466</v>
      </c>
      <c r="D844" s="21" t="s">
        <v>805</v>
      </c>
      <c r="E844" s="21" t="s">
        <v>48</v>
      </c>
      <c r="F844" s="21" t="s">
        <v>44</v>
      </c>
      <c r="G844" s="21" t="s">
        <v>19</v>
      </c>
      <c r="H844" s="22">
        <v>44027</v>
      </c>
      <c r="I844" s="22">
        <v>44043</v>
      </c>
      <c r="J844" s="23">
        <v>1200000</v>
      </c>
      <c r="K844" s="23">
        <v>1314240</v>
      </c>
    </row>
    <row r="845" spans="1:11" ht="24" x14ac:dyDescent="0.25">
      <c r="A845" s="20" t="s">
        <v>2152</v>
      </c>
      <c r="B845" s="21" t="s">
        <v>804</v>
      </c>
      <c r="C845" s="20" t="s">
        <v>466</v>
      </c>
      <c r="D845" s="21" t="s">
        <v>807</v>
      </c>
      <c r="E845" s="21" t="s">
        <v>48</v>
      </c>
      <c r="F845" s="21" t="s">
        <v>44</v>
      </c>
      <c r="G845" s="21" t="s">
        <v>19</v>
      </c>
      <c r="H845" s="22">
        <v>44001</v>
      </c>
      <c r="I845" s="22">
        <v>44022</v>
      </c>
      <c r="J845" s="23">
        <v>1200000</v>
      </c>
      <c r="K845" s="23">
        <v>1314240</v>
      </c>
    </row>
    <row r="846" spans="1:11" ht="24" x14ac:dyDescent="0.25">
      <c r="A846" s="20" t="s">
        <v>2153</v>
      </c>
      <c r="B846" s="21" t="s">
        <v>804</v>
      </c>
      <c r="C846" s="20" t="s">
        <v>466</v>
      </c>
      <c r="D846" s="21" t="s">
        <v>809</v>
      </c>
      <c r="E846" s="21" t="s">
        <v>48</v>
      </c>
      <c r="F846" s="21" t="s">
        <v>44</v>
      </c>
      <c r="G846" s="21" t="s">
        <v>19</v>
      </c>
      <c r="H846" s="22">
        <v>43984</v>
      </c>
      <c r="I846" s="22">
        <v>44012</v>
      </c>
      <c r="J846" s="23">
        <v>1200000</v>
      </c>
      <c r="K846" s="23">
        <v>1314240</v>
      </c>
    </row>
    <row r="847" spans="1:11" ht="24" x14ac:dyDescent="0.25">
      <c r="A847" s="20" t="s">
        <v>2154</v>
      </c>
      <c r="B847" s="21" t="s">
        <v>804</v>
      </c>
      <c r="C847" s="20" t="s">
        <v>466</v>
      </c>
      <c r="D847" s="21" t="s">
        <v>807</v>
      </c>
      <c r="E847" s="21" t="s">
        <v>48</v>
      </c>
      <c r="F847" s="21" t="s">
        <v>44</v>
      </c>
      <c r="G847" s="21" t="s">
        <v>19</v>
      </c>
      <c r="H847" s="22">
        <v>43985</v>
      </c>
      <c r="I847" s="22">
        <v>43994</v>
      </c>
      <c r="J847" s="23">
        <v>680000</v>
      </c>
      <c r="K847" s="23">
        <v>744736</v>
      </c>
    </row>
    <row r="848" spans="1:11" ht="24" x14ac:dyDescent="0.25">
      <c r="A848" s="20" t="s">
        <v>2155</v>
      </c>
      <c r="B848" s="21" t="s">
        <v>804</v>
      </c>
      <c r="C848" s="20" t="s">
        <v>466</v>
      </c>
      <c r="D848" s="21" t="s">
        <v>807</v>
      </c>
      <c r="E848" s="21" t="s">
        <v>48</v>
      </c>
      <c r="F848" s="21" t="s">
        <v>44</v>
      </c>
      <c r="G848" s="21" t="s">
        <v>19</v>
      </c>
      <c r="H848" s="22">
        <v>43966</v>
      </c>
      <c r="I848" s="22">
        <v>43984</v>
      </c>
      <c r="J848" s="23">
        <v>520000</v>
      </c>
      <c r="K848" s="23">
        <v>569504</v>
      </c>
    </row>
    <row r="849" spans="1:11" ht="24" x14ac:dyDescent="0.25">
      <c r="A849" s="20" t="s">
        <v>2156</v>
      </c>
      <c r="B849" s="21" t="s">
        <v>804</v>
      </c>
      <c r="C849" s="20" t="s">
        <v>466</v>
      </c>
      <c r="D849" s="21" t="s">
        <v>805</v>
      </c>
      <c r="E849" s="21" t="s">
        <v>48</v>
      </c>
      <c r="F849" s="21" t="s">
        <v>44</v>
      </c>
      <c r="G849" s="21" t="s">
        <v>19</v>
      </c>
      <c r="H849" s="22">
        <v>43966</v>
      </c>
      <c r="I849" s="22">
        <v>43994</v>
      </c>
      <c r="J849" s="23">
        <v>1200000</v>
      </c>
      <c r="K849" s="23">
        <v>1314240</v>
      </c>
    </row>
    <row r="850" spans="1:11" ht="24" x14ac:dyDescent="0.25">
      <c r="A850" s="20" t="s">
        <v>2157</v>
      </c>
      <c r="B850" s="21" t="s">
        <v>804</v>
      </c>
      <c r="C850" s="20" t="s">
        <v>466</v>
      </c>
      <c r="D850" s="21" t="s">
        <v>813</v>
      </c>
      <c r="E850" s="21" t="s">
        <v>1203</v>
      </c>
      <c r="F850" s="21" t="s">
        <v>44</v>
      </c>
      <c r="G850" s="21" t="s">
        <v>19</v>
      </c>
      <c r="H850" s="22">
        <v>43946</v>
      </c>
      <c r="I850" s="22">
        <v>43946</v>
      </c>
      <c r="J850" s="23">
        <v>642000</v>
      </c>
      <c r="K850" s="23">
        <v>703118</v>
      </c>
    </row>
    <row r="851" spans="1:11" ht="24" x14ac:dyDescent="0.25">
      <c r="A851" s="20" t="s">
        <v>2158</v>
      </c>
      <c r="B851" s="21" t="s">
        <v>804</v>
      </c>
      <c r="C851" s="20" t="s">
        <v>466</v>
      </c>
      <c r="D851" s="21" t="s">
        <v>805</v>
      </c>
      <c r="E851" s="21" t="s">
        <v>48</v>
      </c>
      <c r="F851" s="21" t="s">
        <v>44</v>
      </c>
      <c r="G851" s="21" t="s">
        <v>19</v>
      </c>
      <c r="H851" s="22">
        <v>43929</v>
      </c>
      <c r="I851" s="22">
        <v>43951</v>
      </c>
      <c r="J851" s="23">
        <v>1200000</v>
      </c>
      <c r="K851" s="23">
        <v>1314240</v>
      </c>
    </row>
    <row r="852" spans="1:11" ht="24" x14ac:dyDescent="0.25">
      <c r="A852" s="20" t="s">
        <v>2159</v>
      </c>
      <c r="B852" s="21" t="s">
        <v>804</v>
      </c>
      <c r="C852" s="20" t="s">
        <v>466</v>
      </c>
      <c r="D852" s="21" t="s">
        <v>809</v>
      </c>
      <c r="E852" s="21" t="s">
        <v>48</v>
      </c>
      <c r="F852" s="21" t="s">
        <v>44</v>
      </c>
      <c r="G852" s="21" t="s">
        <v>19</v>
      </c>
      <c r="H852" s="22">
        <v>43929</v>
      </c>
      <c r="I852" s="22">
        <v>43951</v>
      </c>
      <c r="J852" s="23">
        <v>1200000</v>
      </c>
      <c r="K852" s="23">
        <v>1314240</v>
      </c>
    </row>
    <row r="853" spans="1:11" ht="24" x14ac:dyDescent="0.25">
      <c r="A853" s="20" t="s">
        <v>2160</v>
      </c>
      <c r="B853" s="21" t="s">
        <v>364</v>
      </c>
      <c r="C853" s="20" t="s">
        <v>166</v>
      </c>
      <c r="D853" s="21" t="s">
        <v>371</v>
      </c>
      <c r="E853" s="21" t="s">
        <v>101</v>
      </c>
      <c r="F853" s="21" t="s">
        <v>44</v>
      </c>
      <c r="G853" s="21" t="s">
        <v>19</v>
      </c>
      <c r="H853" s="22">
        <v>44104</v>
      </c>
      <c r="I853" s="22">
        <v>44104</v>
      </c>
      <c r="J853" s="23">
        <v>307742</v>
      </c>
      <c r="K853" s="23">
        <v>337039</v>
      </c>
    </row>
    <row r="854" spans="1:11" ht="24" x14ac:dyDescent="0.25">
      <c r="A854" s="20" t="s">
        <v>2161</v>
      </c>
      <c r="B854" s="21" t="s">
        <v>364</v>
      </c>
      <c r="C854" s="20" t="s">
        <v>166</v>
      </c>
      <c r="D854" s="21" t="s">
        <v>365</v>
      </c>
      <c r="E854" s="21" t="s">
        <v>101</v>
      </c>
      <c r="F854" s="21" t="s">
        <v>44</v>
      </c>
      <c r="G854" s="21" t="s">
        <v>19</v>
      </c>
      <c r="H854" s="22">
        <v>44104</v>
      </c>
      <c r="I854" s="22">
        <v>44104</v>
      </c>
      <c r="J854" s="23">
        <v>75585</v>
      </c>
      <c r="K854" s="23">
        <v>82781</v>
      </c>
    </row>
    <row r="855" spans="1:11" ht="24" x14ac:dyDescent="0.25">
      <c r="A855" s="20" t="s">
        <v>2162</v>
      </c>
      <c r="B855" s="21" t="s">
        <v>364</v>
      </c>
      <c r="C855" s="20" t="s">
        <v>166</v>
      </c>
      <c r="D855" s="21" t="s">
        <v>365</v>
      </c>
      <c r="E855" s="21" t="s">
        <v>101</v>
      </c>
      <c r="F855" s="21" t="s">
        <v>44</v>
      </c>
      <c r="G855" s="21" t="s">
        <v>19</v>
      </c>
      <c r="H855" s="22">
        <v>44102</v>
      </c>
      <c r="I855" s="22">
        <v>44104</v>
      </c>
      <c r="J855" s="23">
        <v>1514870</v>
      </c>
      <c r="K855" s="23">
        <v>1659086</v>
      </c>
    </row>
    <row r="856" spans="1:11" ht="24" x14ac:dyDescent="0.25">
      <c r="A856" s="20" t="s">
        <v>2163</v>
      </c>
      <c r="B856" s="21" t="s">
        <v>364</v>
      </c>
      <c r="C856" s="20" t="s">
        <v>166</v>
      </c>
      <c r="D856" s="21" t="s">
        <v>371</v>
      </c>
      <c r="E856" s="21" t="s">
        <v>101</v>
      </c>
      <c r="F856" s="21" t="s">
        <v>44</v>
      </c>
      <c r="G856" s="21" t="s">
        <v>19</v>
      </c>
      <c r="H856" s="22">
        <v>44102</v>
      </c>
      <c r="I856" s="22">
        <v>44104</v>
      </c>
      <c r="J856" s="23">
        <v>2039886</v>
      </c>
      <c r="K856" s="23">
        <v>2234083</v>
      </c>
    </row>
    <row r="857" spans="1:11" ht="24" x14ac:dyDescent="0.25">
      <c r="A857" s="20" t="s">
        <v>2164</v>
      </c>
      <c r="B857" s="21" t="s">
        <v>364</v>
      </c>
      <c r="C857" s="20" t="s">
        <v>166</v>
      </c>
      <c r="D857" s="21" t="s">
        <v>365</v>
      </c>
      <c r="E857" s="21" t="s">
        <v>101</v>
      </c>
      <c r="F857" s="21" t="s">
        <v>44</v>
      </c>
      <c r="G857" s="21" t="s">
        <v>19</v>
      </c>
      <c r="H857" s="22">
        <v>44097</v>
      </c>
      <c r="I857" s="22">
        <v>44104</v>
      </c>
      <c r="J857" s="23">
        <v>1832690</v>
      </c>
      <c r="K857" s="23">
        <v>2007162</v>
      </c>
    </row>
    <row r="858" spans="1:11" ht="24" x14ac:dyDescent="0.25">
      <c r="A858" s="20" t="s">
        <v>2165</v>
      </c>
      <c r="B858" s="21" t="s">
        <v>364</v>
      </c>
      <c r="C858" s="20" t="s">
        <v>166</v>
      </c>
      <c r="D858" s="21" t="s">
        <v>367</v>
      </c>
      <c r="E858" s="21" t="s">
        <v>101</v>
      </c>
      <c r="F858" s="21" t="s">
        <v>44</v>
      </c>
      <c r="G858" s="21" t="s">
        <v>19</v>
      </c>
      <c r="H858" s="22">
        <v>44097</v>
      </c>
      <c r="I858" s="22">
        <v>44104</v>
      </c>
      <c r="J858" s="23">
        <v>2019808</v>
      </c>
      <c r="K858" s="23">
        <v>2212094</v>
      </c>
    </row>
    <row r="859" spans="1:11" ht="24" x14ac:dyDescent="0.25">
      <c r="A859" s="20" t="s">
        <v>2166</v>
      </c>
      <c r="B859" s="21" t="s">
        <v>364</v>
      </c>
      <c r="C859" s="20" t="s">
        <v>166</v>
      </c>
      <c r="D859" s="21" t="s">
        <v>371</v>
      </c>
      <c r="E859" s="21" t="s">
        <v>101</v>
      </c>
      <c r="F859" s="21" t="s">
        <v>44</v>
      </c>
      <c r="G859" s="21" t="s">
        <v>19</v>
      </c>
      <c r="H859" s="22">
        <v>44097</v>
      </c>
      <c r="I859" s="22">
        <v>44104</v>
      </c>
      <c r="J859" s="23">
        <v>1830247</v>
      </c>
      <c r="K859" s="23">
        <v>2004487</v>
      </c>
    </row>
    <row r="860" spans="1:11" ht="24" x14ac:dyDescent="0.25">
      <c r="A860" s="20" t="s">
        <v>2167</v>
      </c>
      <c r="B860" s="21" t="s">
        <v>364</v>
      </c>
      <c r="C860" s="20" t="s">
        <v>166</v>
      </c>
      <c r="D860" s="21" t="s">
        <v>371</v>
      </c>
      <c r="E860" s="21" t="s">
        <v>101</v>
      </c>
      <c r="F860" s="21" t="s">
        <v>44</v>
      </c>
      <c r="G860" s="21" t="s">
        <v>19</v>
      </c>
      <c r="H860" s="22">
        <v>44097</v>
      </c>
      <c r="I860" s="22">
        <v>44104</v>
      </c>
      <c r="J860" s="23">
        <v>730885</v>
      </c>
      <c r="K860" s="23">
        <v>800465</v>
      </c>
    </row>
    <row r="861" spans="1:11" ht="24" x14ac:dyDescent="0.25">
      <c r="A861" s="20" t="s">
        <v>2168</v>
      </c>
      <c r="B861" s="21" t="s">
        <v>364</v>
      </c>
      <c r="C861" s="20" t="s">
        <v>166</v>
      </c>
      <c r="D861" s="21" t="s">
        <v>365</v>
      </c>
      <c r="E861" s="21" t="s">
        <v>101</v>
      </c>
      <c r="F861" s="21" t="s">
        <v>44</v>
      </c>
      <c r="G861" s="21" t="s">
        <v>19</v>
      </c>
      <c r="H861" s="22">
        <v>44091</v>
      </c>
      <c r="I861" s="22">
        <v>44104</v>
      </c>
      <c r="J861" s="23">
        <v>2679528</v>
      </c>
      <c r="K861" s="23">
        <v>2934619</v>
      </c>
    </row>
    <row r="862" spans="1:11" ht="24" x14ac:dyDescent="0.25">
      <c r="A862" s="20" t="s">
        <v>2169</v>
      </c>
      <c r="B862" s="21" t="s">
        <v>364</v>
      </c>
      <c r="C862" s="20" t="s">
        <v>166</v>
      </c>
      <c r="D862" s="21" t="s">
        <v>371</v>
      </c>
      <c r="E862" s="21" t="s">
        <v>101</v>
      </c>
      <c r="F862" s="21" t="s">
        <v>44</v>
      </c>
      <c r="G862" s="21" t="s">
        <v>19</v>
      </c>
      <c r="H862" s="22">
        <v>44091</v>
      </c>
      <c r="I862" s="22">
        <v>44104</v>
      </c>
      <c r="J862" s="23">
        <v>4403109</v>
      </c>
      <c r="K862" s="23">
        <v>4822285</v>
      </c>
    </row>
    <row r="863" spans="1:11" ht="24" x14ac:dyDescent="0.25">
      <c r="A863" s="20" t="s">
        <v>2170</v>
      </c>
      <c r="B863" s="21" t="s">
        <v>364</v>
      </c>
      <c r="C863" s="20" t="s">
        <v>166</v>
      </c>
      <c r="D863" s="21" t="s">
        <v>371</v>
      </c>
      <c r="E863" s="21" t="s">
        <v>101</v>
      </c>
      <c r="F863" s="21" t="s">
        <v>44</v>
      </c>
      <c r="G863" s="21" t="s">
        <v>19</v>
      </c>
      <c r="H863" s="22">
        <v>44091</v>
      </c>
      <c r="I863" s="22">
        <v>44104</v>
      </c>
      <c r="J863" s="23">
        <v>3409795</v>
      </c>
      <c r="K863" s="23">
        <v>3734407</v>
      </c>
    </row>
    <row r="864" spans="1:11" ht="24" x14ac:dyDescent="0.25">
      <c r="A864" s="20" t="s">
        <v>2171</v>
      </c>
      <c r="B864" s="21" t="s">
        <v>364</v>
      </c>
      <c r="C864" s="20" t="s">
        <v>166</v>
      </c>
      <c r="D864" s="21" t="s">
        <v>371</v>
      </c>
      <c r="E864" s="21" t="s">
        <v>101</v>
      </c>
      <c r="F864" s="21" t="s">
        <v>44</v>
      </c>
      <c r="G864" s="21" t="s">
        <v>19</v>
      </c>
      <c r="H864" s="22">
        <v>44081</v>
      </c>
      <c r="I864" s="22">
        <v>44088</v>
      </c>
      <c r="J864" s="23">
        <v>1991943</v>
      </c>
      <c r="K864" s="23">
        <v>2181576</v>
      </c>
    </row>
    <row r="865" spans="1:11" ht="24" x14ac:dyDescent="0.25">
      <c r="A865" s="20" t="s">
        <v>2172</v>
      </c>
      <c r="B865" s="21" t="s">
        <v>364</v>
      </c>
      <c r="C865" s="20" t="s">
        <v>166</v>
      </c>
      <c r="D865" s="21" t="s">
        <v>365</v>
      </c>
      <c r="E865" s="21" t="s">
        <v>101</v>
      </c>
      <c r="F865" s="21" t="s">
        <v>44</v>
      </c>
      <c r="G865" s="21" t="s">
        <v>19</v>
      </c>
      <c r="H865" s="22">
        <v>44081</v>
      </c>
      <c r="I865" s="22">
        <v>44088</v>
      </c>
      <c r="J865" s="23">
        <v>2305679</v>
      </c>
      <c r="K865" s="23">
        <v>2525180</v>
      </c>
    </row>
    <row r="866" spans="1:11" ht="24" x14ac:dyDescent="0.25">
      <c r="A866" s="20" t="s">
        <v>2173</v>
      </c>
      <c r="B866" s="21" t="s">
        <v>364</v>
      </c>
      <c r="C866" s="20" t="s">
        <v>166</v>
      </c>
      <c r="D866" s="21" t="s">
        <v>371</v>
      </c>
      <c r="E866" s="21" t="s">
        <v>101</v>
      </c>
      <c r="F866" s="21" t="s">
        <v>44</v>
      </c>
      <c r="G866" s="21" t="s">
        <v>19</v>
      </c>
      <c r="H866" s="22">
        <v>44081</v>
      </c>
      <c r="I866" s="22">
        <v>44088</v>
      </c>
      <c r="J866" s="23">
        <v>1831929</v>
      </c>
      <c r="K866" s="23">
        <v>2006329</v>
      </c>
    </row>
    <row r="867" spans="1:11" ht="24" x14ac:dyDescent="0.25">
      <c r="A867" s="20" t="s">
        <v>2174</v>
      </c>
      <c r="B867" s="21" t="s">
        <v>364</v>
      </c>
      <c r="C867" s="20" t="s">
        <v>166</v>
      </c>
      <c r="D867" s="21" t="s">
        <v>371</v>
      </c>
      <c r="E867" s="21" t="s">
        <v>101</v>
      </c>
      <c r="F867" s="21" t="s">
        <v>44</v>
      </c>
      <c r="G867" s="21" t="s">
        <v>19</v>
      </c>
      <c r="H867" s="22">
        <v>44081</v>
      </c>
      <c r="I867" s="22">
        <v>44088</v>
      </c>
      <c r="J867" s="23">
        <v>3373143</v>
      </c>
      <c r="K867" s="23">
        <v>3694266</v>
      </c>
    </row>
    <row r="868" spans="1:11" ht="24" x14ac:dyDescent="0.25">
      <c r="A868" s="20" t="s">
        <v>2175</v>
      </c>
      <c r="B868" s="21" t="s">
        <v>364</v>
      </c>
      <c r="C868" s="20" t="s">
        <v>166</v>
      </c>
      <c r="D868" s="21" t="s">
        <v>371</v>
      </c>
      <c r="E868" s="21" t="s">
        <v>101</v>
      </c>
      <c r="F868" s="21" t="s">
        <v>44</v>
      </c>
      <c r="G868" s="21" t="s">
        <v>19</v>
      </c>
      <c r="H868" s="22">
        <v>44070</v>
      </c>
      <c r="I868" s="22">
        <v>44078</v>
      </c>
      <c r="J868" s="23">
        <v>485299</v>
      </c>
      <c r="K868" s="23">
        <v>531499</v>
      </c>
    </row>
    <row r="869" spans="1:11" ht="24" x14ac:dyDescent="0.25">
      <c r="A869" s="20" t="s">
        <v>2176</v>
      </c>
      <c r="B869" s="21" t="s">
        <v>364</v>
      </c>
      <c r="C869" s="20" t="s">
        <v>166</v>
      </c>
      <c r="D869" s="21" t="s">
        <v>365</v>
      </c>
      <c r="E869" s="21" t="s">
        <v>101</v>
      </c>
      <c r="F869" s="21" t="s">
        <v>44</v>
      </c>
      <c r="G869" s="21" t="s">
        <v>19</v>
      </c>
      <c r="H869" s="22">
        <v>44070</v>
      </c>
      <c r="I869" s="22">
        <v>44078</v>
      </c>
      <c r="J869" s="23">
        <v>5281484</v>
      </c>
      <c r="K869" s="23">
        <v>5784281</v>
      </c>
    </row>
    <row r="870" spans="1:11" ht="24" x14ac:dyDescent="0.25">
      <c r="A870" s="20" t="s">
        <v>2177</v>
      </c>
      <c r="B870" s="21" t="s">
        <v>364</v>
      </c>
      <c r="C870" s="20" t="s">
        <v>166</v>
      </c>
      <c r="D870" s="21" t="s">
        <v>371</v>
      </c>
      <c r="E870" s="21" t="s">
        <v>101</v>
      </c>
      <c r="F870" s="21" t="s">
        <v>44</v>
      </c>
      <c r="G870" s="21" t="s">
        <v>19</v>
      </c>
      <c r="H870" s="22">
        <v>44070</v>
      </c>
      <c r="I870" s="22">
        <v>44078</v>
      </c>
      <c r="J870" s="23">
        <v>5018611</v>
      </c>
      <c r="K870" s="23">
        <v>5496383</v>
      </c>
    </row>
    <row r="871" spans="1:11" ht="24" x14ac:dyDescent="0.25">
      <c r="A871" s="20" t="s">
        <v>2178</v>
      </c>
      <c r="B871" s="21" t="s">
        <v>364</v>
      </c>
      <c r="C871" s="20" t="s">
        <v>166</v>
      </c>
      <c r="D871" s="21" t="s">
        <v>371</v>
      </c>
      <c r="E871" s="21" t="s">
        <v>101</v>
      </c>
      <c r="F871" s="21" t="s">
        <v>44</v>
      </c>
      <c r="G871" s="21" t="s">
        <v>19</v>
      </c>
      <c r="H871" s="22">
        <v>44070</v>
      </c>
      <c r="I871" s="22">
        <v>44078</v>
      </c>
      <c r="J871" s="23">
        <v>6661325</v>
      </c>
      <c r="K871" s="23">
        <v>7295483</v>
      </c>
    </row>
    <row r="872" spans="1:11" ht="24" x14ac:dyDescent="0.25">
      <c r="A872" s="20" t="s">
        <v>2179</v>
      </c>
      <c r="B872" s="21" t="s">
        <v>364</v>
      </c>
      <c r="C872" s="20" t="s">
        <v>166</v>
      </c>
      <c r="D872" s="21" t="s">
        <v>365</v>
      </c>
      <c r="E872" s="21" t="s">
        <v>101</v>
      </c>
      <c r="F872" s="21" t="s">
        <v>44</v>
      </c>
      <c r="G872" s="21" t="s">
        <v>19</v>
      </c>
      <c r="H872" s="22">
        <v>44064</v>
      </c>
      <c r="I872" s="22">
        <v>44071</v>
      </c>
      <c r="J872" s="23">
        <v>66019</v>
      </c>
      <c r="K872" s="23">
        <v>72304</v>
      </c>
    </row>
    <row r="873" spans="1:11" ht="24" x14ac:dyDescent="0.25">
      <c r="A873" s="20" t="s">
        <v>2180</v>
      </c>
      <c r="B873" s="21" t="s">
        <v>364</v>
      </c>
      <c r="C873" s="20" t="s">
        <v>166</v>
      </c>
      <c r="D873" s="21" t="s">
        <v>365</v>
      </c>
      <c r="E873" s="21" t="s">
        <v>101</v>
      </c>
      <c r="F873" s="21" t="s">
        <v>44</v>
      </c>
      <c r="G873" s="21" t="s">
        <v>19</v>
      </c>
      <c r="H873" s="22">
        <v>44063</v>
      </c>
      <c r="I873" s="22">
        <v>44075</v>
      </c>
      <c r="J873" s="23">
        <v>159818</v>
      </c>
      <c r="K873" s="23">
        <v>175033</v>
      </c>
    </row>
    <row r="874" spans="1:11" ht="24" x14ac:dyDescent="0.25">
      <c r="A874" s="20" t="s">
        <v>2181</v>
      </c>
      <c r="B874" s="21" t="s">
        <v>364</v>
      </c>
      <c r="C874" s="20" t="s">
        <v>166</v>
      </c>
      <c r="D874" s="21" t="s">
        <v>371</v>
      </c>
      <c r="E874" s="21" t="s">
        <v>101</v>
      </c>
      <c r="F874" s="21" t="s">
        <v>44</v>
      </c>
      <c r="G874" s="21" t="s">
        <v>19</v>
      </c>
      <c r="H874" s="22">
        <v>44061</v>
      </c>
      <c r="I874" s="22">
        <v>44075</v>
      </c>
      <c r="J874" s="23">
        <v>3347137</v>
      </c>
      <c r="K874" s="23">
        <v>3665784</v>
      </c>
    </row>
    <row r="875" spans="1:11" ht="24" x14ac:dyDescent="0.25">
      <c r="A875" s="20" t="s">
        <v>2182</v>
      </c>
      <c r="B875" s="21" t="s">
        <v>364</v>
      </c>
      <c r="C875" s="20" t="s">
        <v>166</v>
      </c>
      <c r="D875" s="21" t="s">
        <v>365</v>
      </c>
      <c r="E875" s="21" t="s">
        <v>101</v>
      </c>
      <c r="F875" s="21" t="s">
        <v>44</v>
      </c>
      <c r="G875" s="21" t="s">
        <v>19</v>
      </c>
      <c r="H875" s="22">
        <v>44054</v>
      </c>
      <c r="I875" s="22">
        <v>44064</v>
      </c>
      <c r="J875" s="23">
        <v>439969</v>
      </c>
      <c r="K875" s="23">
        <v>481854</v>
      </c>
    </row>
    <row r="876" spans="1:11" ht="24" x14ac:dyDescent="0.25">
      <c r="A876" s="20" t="s">
        <v>2183</v>
      </c>
      <c r="B876" s="21" t="s">
        <v>364</v>
      </c>
      <c r="C876" s="20" t="s">
        <v>166</v>
      </c>
      <c r="D876" s="21" t="s">
        <v>365</v>
      </c>
      <c r="E876" s="21" t="s">
        <v>101</v>
      </c>
      <c r="F876" s="21" t="s">
        <v>44</v>
      </c>
      <c r="G876" s="21" t="s">
        <v>19</v>
      </c>
      <c r="H876" s="22">
        <v>44050</v>
      </c>
      <c r="I876" s="22">
        <v>44064</v>
      </c>
      <c r="J876" s="23">
        <v>5150865</v>
      </c>
      <c r="K876" s="23">
        <v>5641227</v>
      </c>
    </row>
    <row r="877" spans="1:11" ht="24" x14ac:dyDescent="0.25">
      <c r="A877" s="20" t="s">
        <v>2184</v>
      </c>
      <c r="B877" s="21" t="s">
        <v>364</v>
      </c>
      <c r="C877" s="20" t="s">
        <v>166</v>
      </c>
      <c r="D877" s="21" t="s">
        <v>365</v>
      </c>
      <c r="E877" s="21" t="s">
        <v>101</v>
      </c>
      <c r="F877" s="21" t="s">
        <v>44</v>
      </c>
      <c r="G877" s="21" t="s">
        <v>19</v>
      </c>
      <c r="H877" s="22">
        <v>44049</v>
      </c>
      <c r="I877" s="22">
        <v>44064</v>
      </c>
      <c r="J877" s="23">
        <v>323479</v>
      </c>
      <c r="K877" s="23">
        <v>354274</v>
      </c>
    </row>
    <row r="878" spans="1:11" ht="24" x14ac:dyDescent="0.25">
      <c r="A878" s="20" t="s">
        <v>2185</v>
      </c>
      <c r="B878" s="21" t="s">
        <v>364</v>
      </c>
      <c r="C878" s="20" t="s">
        <v>166</v>
      </c>
      <c r="D878" s="21" t="s">
        <v>365</v>
      </c>
      <c r="E878" s="21" t="s">
        <v>101</v>
      </c>
      <c r="F878" s="21" t="s">
        <v>44</v>
      </c>
      <c r="G878" s="21" t="s">
        <v>19</v>
      </c>
      <c r="H878" s="22">
        <v>44049</v>
      </c>
      <c r="I878" s="22">
        <v>44050</v>
      </c>
      <c r="J878" s="23">
        <v>217627</v>
      </c>
      <c r="K878" s="23">
        <v>238345</v>
      </c>
    </row>
    <row r="879" spans="1:11" ht="24" x14ac:dyDescent="0.25">
      <c r="A879" s="20" t="s">
        <v>2186</v>
      </c>
      <c r="B879" s="21" t="s">
        <v>364</v>
      </c>
      <c r="C879" s="20" t="s">
        <v>166</v>
      </c>
      <c r="D879" s="21" t="s">
        <v>1629</v>
      </c>
      <c r="E879" s="21" t="s">
        <v>101</v>
      </c>
      <c r="F879" s="21" t="s">
        <v>44</v>
      </c>
      <c r="G879" s="21" t="s">
        <v>19</v>
      </c>
      <c r="H879" s="22">
        <v>44050</v>
      </c>
      <c r="I879" s="22">
        <v>44064</v>
      </c>
      <c r="J879" s="23">
        <v>3689351</v>
      </c>
      <c r="K879" s="23">
        <v>4040577</v>
      </c>
    </row>
    <row r="880" spans="1:11" ht="24" x14ac:dyDescent="0.25">
      <c r="A880" s="20" t="s">
        <v>2187</v>
      </c>
      <c r="B880" s="21" t="s">
        <v>364</v>
      </c>
      <c r="C880" s="20" t="s">
        <v>166</v>
      </c>
      <c r="D880" s="21" t="s">
        <v>1629</v>
      </c>
      <c r="E880" s="21" t="s">
        <v>101</v>
      </c>
      <c r="F880" s="21" t="s">
        <v>44</v>
      </c>
      <c r="G880" s="21" t="s">
        <v>19</v>
      </c>
      <c r="H880" s="22">
        <v>44050</v>
      </c>
      <c r="I880" s="22">
        <v>44064</v>
      </c>
      <c r="J880" s="23">
        <v>8891803</v>
      </c>
      <c r="K880" s="23">
        <v>9738303</v>
      </c>
    </row>
    <row r="881" spans="1:11" ht="24" x14ac:dyDescent="0.25">
      <c r="A881" s="20" t="s">
        <v>2188</v>
      </c>
      <c r="B881" s="21" t="s">
        <v>364</v>
      </c>
      <c r="C881" s="20" t="s">
        <v>166</v>
      </c>
      <c r="D881" s="21" t="s">
        <v>1629</v>
      </c>
      <c r="E881" s="21" t="s">
        <v>101</v>
      </c>
      <c r="F881" s="21" t="s">
        <v>44</v>
      </c>
      <c r="G881" s="21" t="s">
        <v>19</v>
      </c>
      <c r="H881" s="22">
        <v>44049</v>
      </c>
      <c r="I881" s="22">
        <v>44064</v>
      </c>
      <c r="J881" s="23">
        <v>6471625</v>
      </c>
      <c r="K881" s="23">
        <v>7087724</v>
      </c>
    </row>
    <row r="882" spans="1:11" ht="24" x14ac:dyDescent="0.25">
      <c r="A882" s="20" t="s">
        <v>2189</v>
      </c>
      <c r="B882" s="21" t="s">
        <v>364</v>
      </c>
      <c r="C882" s="20" t="s">
        <v>166</v>
      </c>
      <c r="D882" s="21" t="s">
        <v>1629</v>
      </c>
      <c r="E882" s="21" t="s">
        <v>101</v>
      </c>
      <c r="F882" s="21" t="s">
        <v>44</v>
      </c>
      <c r="G882" s="21" t="s">
        <v>19</v>
      </c>
      <c r="H882" s="22">
        <v>44049</v>
      </c>
      <c r="I882" s="22">
        <v>44064</v>
      </c>
      <c r="J882" s="23">
        <v>1397217</v>
      </c>
      <c r="K882" s="23">
        <v>1530232</v>
      </c>
    </row>
    <row r="883" spans="1:11" ht="24" x14ac:dyDescent="0.25">
      <c r="A883" s="20" t="s">
        <v>2190</v>
      </c>
      <c r="B883" s="21" t="s">
        <v>364</v>
      </c>
      <c r="C883" s="20" t="s">
        <v>166</v>
      </c>
      <c r="D883" s="21" t="s">
        <v>371</v>
      </c>
      <c r="E883" s="21" t="s">
        <v>101</v>
      </c>
      <c r="F883" s="21" t="s">
        <v>44</v>
      </c>
      <c r="G883" s="21" t="s">
        <v>19</v>
      </c>
      <c r="H883" s="22">
        <v>44049</v>
      </c>
      <c r="I883" s="22">
        <v>44050</v>
      </c>
      <c r="J883" s="23">
        <v>938517</v>
      </c>
      <c r="K883" s="23">
        <v>1027864</v>
      </c>
    </row>
    <row r="884" spans="1:11" ht="24" x14ac:dyDescent="0.25">
      <c r="A884" s="20" t="s">
        <v>2191</v>
      </c>
      <c r="B884" s="21" t="s">
        <v>364</v>
      </c>
      <c r="C884" s="20" t="s">
        <v>166</v>
      </c>
      <c r="D884" s="21" t="s">
        <v>1629</v>
      </c>
      <c r="E884" s="21" t="s">
        <v>101</v>
      </c>
      <c r="F884" s="21" t="s">
        <v>44</v>
      </c>
      <c r="G884" s="21" t="s">
        <v>19</v>
      </c>
      <c r="H884" s="22">
        <v>44020</v>
      </c>
      <c r="I884" s="22">
        <v>44053</v>
      </c>
      <c r="J884" s="23">
        <v>5434035</v>
      </c>
      <c r="K884" s="23">
        <v>5951355</v>
      </c>
    </row>
    <row r="885" spans="1:11" ht="24" x14ac:dyDescent="0.25">
      <c r="A885" s="20" t="s">
        <v>2192</v>
      </c>
      <c r="B885" s="21" t="s">
        <v>364</v>
      </c>
      <c r="C885" s="20" t="s">
        <v>166</v>
      </c>
      <c r="D885" s="21" t="s">
        <v>371</v>
      </c>
      <c r="E885" s="21" t="s">
        <v>101</v>
      </c>
      <c r="F885" s="21" t="s">
        <v>44</v>
      </c>
      <c r="G885" s="21" t="s">
        <v>19</v>
      </c>
      <c r="H885" s="22">
        <v>44040</v>
      </c>
      <c r="I885" s="22">
        <v>44043</v>
      </c>
      <c r="J885" s="23">
        <v>2720340</v>
      </c>
      <c r="K885" s="23">
        <v>2979316</v>
      </c>
    </row>
    <row r="886" spans="1:11" ht="24" x14ac:dyDescent="0.25">
      <c r="A886" s="20" t="s">
        <v>2193</v>
      </c>
      <c r="B886" s="21" t="s">
        <v>364</v>
      </c>
      <c r="C886" s="20" t="s">
        <v>166</v>
      </c>
      <c r="D886" s="21" t="s">
        <v>365</v>
      </c>
      <c r="E886" s="21" t="s">
        <v>101</v>
      </c>
      <c r="F886" s="21" t="s">
        <v>44</v>
      </c>
      <c r="G886" s="21" t="s">
        <v>19</v>
      </c>
      <c r="H886" s="22">
        <v>44040</v>
      </c>
      <c r="I886" s="22">
        <v>44043</v>
      </c>
      <c r="J886" s="23">
        <v>270122</v>
      </c>
      <c r="K886" s="23">
        <v>295838</v>
      </c>
    </row>
    <row r="887" spans="1:11" ht="24" x14ac:dyDescent="0.25">
      <c r="A887" s="20" t="s">
        <v>2194</v>
      </c>
      <c r="B887" s="21" t="s">
        <v>364</v>
      </c>
      <c r="C887" s="20" t="s">
        <v>166</v>
      </c>
      <c r="D887" s="21" t="s">
        <v>365</v>
      </c>
      <c r="E887" s="21" t="s">
        <v>101</v>
      </c>
      <c r="F887" s="21" t="s">
        <v>44</v>
      </c>
      <c r="G887" s="21" t="s">
        <v>19</v>
      </c>
      <c r="H887" s="22">
        <v>44039</v>
      </c>
      <c r="I887" s="22">
        <v>44043</v>
      </c>
      <c r="J887" s="23">
        <v>2034261</v>
      </c>
      <c r="K887" s="23">
        <v>2227923</v>
      </c>
    </row>
    <row r="888" spans="1:11" ht="24" x14ac:dyDescent="0.25">
      <c r="A888" s="20" t="s">
        <v>2195</v>
      </c>
      <c r="B888" s="21" t="s">
        <v>364</v>
      </c>
      <c r="C888" s="20" t="s">
        <v>166</v>
      </c>
      <c r="D888" s="21" t="s">
        <v>365</v>
      </c>
      <c r="E888" s="21" t="s">
        <v>101</v>
      </c>
      <c r="F888" s="21" t="s">
        <v>44</v>
      </c>
      <c r="G888" s="21" t="s">
        <v>19</v>
      </c>
      <c r="H888" s="22">
        <v>44036</v>
      </c>
      <c r="I888" s="22">
        <v>44038</v>
      </c>
      <c r="J888" s="23">
        <v>679527</v>
      </c>
      <c r="K888" s="23">
        <v>744218</v>
      </c>
    </row>
    <row r="889" spans="1:11" ht="24" x14ac:dyDescent="0.25">
      <c r="A889" s="20" t="s">
        <v>2196</v>
      </c>
      <c r="B889" s="21" t="s">
        <v>364</v>
      </c>
      <c r="C889" s="20" t="s">
        <v>166</v>
      </c>
      <c r="D889" s="21" t="s">
        <v>365</v>
      </c>
      <c r="E889" s="21" t="s">
        <v>101</v>
      </c>
      <c r="F889" s="21" t="s">
        <v>44</v>
      </c>
      <c r="G889" s="21" t="s">
        <v>19</v>
      </c>
      <c r="H889" s="22">
        <v>44033</v>
      </c>
      <c r="I889" s="22">
        <v>44043</v>
      </c>
      <c r="J889" s="23">
        <v>666218</v>
      </c>
      <c r="K889" s="23">
        <v>729642</v>
      </c>
    </row>
    <row r="890" spans="1:11" ht="24" x14ac:dyDescent="0.25">
      <c r="A890" s="20" t="s">
        <v>2197</v>
      </c>
      <c r="B890" s="21" t="s">
        <v>364</v>
      </c>
      <c r="C890" s="20" t="s">
        <v>166</v>
      </c>
      <c r="D890" s="21" t="s">
        <v>365</v>
      </c>
      <c r="E890" s="21" t="s">
        <v>101</v>
      </c>
      <c r="F890" s="21" t="s">
        <v>44</v>
      </c>
      <c r="G890" s="21" t="s">
        <v>19</v>
      </c>
      <c r="H890" s="22">
        <v>44036</v>
      </c>
      <c r="I890" s="22">
        <v>44050</v>
      </c>
      <c r="J890" s="23">
        <v>537847</v>
      </c>
      <c r="K890" s="23">
        <v>589050</v>
      </c>
    </row>
    <row r="891" spans="1:11" ht="24" x14ac:dyDescent="0.25">
      <c r="A891" s="20" t="s">
        <v>2198</v>
      </c>
      <c r="B891" s="21" t="s">
        <v>364</v>
      </c>
      <c r="C891" s="20" t="s">
        <v>166</v>
      </c>
      <c r="D891" s="21" t="s">
        <v>365</v>
      </c>
      <c r="E891" s="21" t="s">
        <v>101</v>
      </c>
      <c r="F891" s="21" t="s">
        <v>44</v>
      </c>
      <c r="G891" s="21" t="s">
        <v>19</v>
      </c>
      <c r="H891" s="22">
        <v>44034</v>
      </c>
      <c r="I891" s="22">
        <v>44038</v>
      </c>
      <c r="J891" s="23">
        <v>337533</v>
      </c>
      <c r="K891" s="23">
        <v>369666</v>
      </c>
    </row>
    <row r="892" spans="1:11" ht="24" x14ac:dyDescent="0.25">
      <c r="A892" s="20" t="s">
        <v>2199</v>
      </c>
      <c r="B892" s="21" t="s">
        <v>364</v>
      </c>
      <c r="C892" s="20" t="s">
        <v>166</v>
      </c>
      <c r="D892" s="21" t="s">
        <v>365</v>
      </c>
      <c r="E892" s="21" t="s">
        <v>101</v>
      </c>
      <c r="F892" s="21" t="s">
        <v>44</v>
      </c>
      <c r="G892" s="21" t="s">
        <v>19</v>
      </c>
      <c r="H892" s="22">
        <v>44029</v>
      </c>
      <c r="I892" s="22">
        <v>44034</v>
      </c>
      <c r="J892" s="23">
        <v>880844</v>
      </c>
      <c r="K892" s="23">
        <v>964700</v>
      </c>
    </row>
    <row r="893" spans="1:11" ht="24" x14ac:dyDescent="0.25">
      <c r="A893" s="20" t="s">
        <v>2200</v>
      </c>
      <c r="B893" s="21" t="s">
        <v>364</v>
      </c>
      <c r="C893" s="20" t="s">
        <v>166</v>
      </c>
      <c r="D893" s="21" t="s">
        <v>371</v>
      </c>
      <c r="E893" s="21" t="s">
        <v>101</v>
      </c>
      <c r="F893" s="21" t="s">
        <v>44</v>
      </c>
      <c r="G893" s="21" t="s">
        <v>19</v>
      </c>
      <c r="H893" s="22">
        <v>44039</v>
      </c>
      <c r="I893" s="22">
        <v>44043</v>
      </c>
      <c r="J893" s="23">
        <v>6528816</v>
      </c>
      <c r="K893" s="23">
        <v>7150359</v>
      </c>
    </row>
    <row r="894" spans="1:11" ht="24" x14ac:dyDescent="0.25">
      <c r="A894" s="20" t="s">
        <v>2201</v>
      </c>
      <c r="B894" s="21" t="s">
        <v>364</v>
      </c>
      <c r="C894" s="20" t="s">
        <v>166</v>
      </c>
      <c r="D894" s="21" t="s">
        <v>371</v>
      </c>
      <c r="E894" s="21" t="s">
        <v>101</v>
      </c>
      <c r="F894" s="21" t="s">
        <v>44</v>
      </c>
      <c r="G894" s="21" t="s">
        <v>19</v>
      </c>
      <c r="H894" s="22">
        <v>44039</v>
      </c>
      <c r="I894" s="22">
        <v>44043</v>
      </c>
      <c r="J894" s="23">
        <v>4182523</v>
      </c>
      <c r="K894" s="23">
        <v>4580699</v>
      </c>
    </row>
    <row r="895" spans="1:11" ht="24" x14ac:dyDescent="0.25">
      <c r="A895" s="20" t="s">
        <v>2202</v>
      </c>
      <c r="B895" s="21" t="s">
        <v>364</v>
      </c>
      <c r="C895" s="20" t="s">
        <v>166</v>
      </c>
      <c r="D895" s="21" t="s">
        <v>418</v>
      </c>
      <c r="E895" s="21" t="s">
        <v>101</v>
      </c>
      <c r="F895" s="21" t="s">
        <v>44</v>
      </c>
      <c r="G895" s="21" t="s">
        <v>19</v>
      </c>
      <c r="H895" s="22">
        <v>44036</v>
      </c>
      <c r="I895" s="22">
        <v>44050</v>
      </c>
      <c r="J895" s="23">
        <v>3264402</v>
      </c>
      <c r="K895" s="23">
        <v>3575173</v>
      </c>
    </row>
    <row r="896" spans="1:11" ht="24" x14ac:dyDescent="0.25">
      <c r="A896" s="20" t="s">
        <v>2203</v>
      </c>
      <c r="B896" s="21" t="s">
        <v>364</v>
      </c>
      <c r="C896" s="20" t="s">
        <v>166</v>
      </c>
      <c r="D896" s="21" t="s">
        <v>371</v>
      </c>
      <c r="E896" s="21" t="s">
        <v>101</v>
      </c>
      <c r="F896" s="21" t="s">
        <v>44</v>
      </c>
      <c r="G896" s="21" t="s">
        <v>19</v>
      </c>
      <c r="H896" s="22">
        <v>44036</v>
      </c>
      <c r="I896" s="22">
        <v>44050</v>
      </c>
      <c r="J896" s="23">
        <v>4262525</v>
      </c>
      <c r="K896" s="23">
        <v>4668317</v>
      </c>
    </row>
    <row r="897" spans="1:11" ht="24" x14ac:dyDescent="0.25">
      <c r="A897" s="20" t="s">
        <v>2204</v>
      </c>
      <c r="B897" s="21" t="s">
        <v>364</v>
      </c>
      <c r="C897" s="20" t="s">
        <v>166</v>
      </c>
      <c r="D897" s="21" t="s">
        <v>418</v>
      </c>
      <c r="E897" s="21" t="s">
        <v>101</v>
      </c>
      <c r="F897" s="21" t="s">
        <v>44</v>
      </c>
      <c r="G897" s="21" t="s">
        <v>19</v>
      </c>
      <c r="H897" s="22">
        <v>44036</v>
      </c>
      <c r="I897" s="22">
        <v>44051</v>
      </c>
      <c r="J897" s="23">
        <v>7121899</v>
      </c>
      <c r="K897" s="23">
        <v>7799904</v>
      </c>
    </row>
    <row r="898" spans="1:11" ht="24" x14ac:dyDescent="0.25">
      <c r="A898" s="20" t="s">
        <v>2205</v>
      </c>
      <c r="B898" s="21" t="s">
        <v>364</v>
      </c>
      <c r="C898" s="20" t="s">
        <v>166</v>
      </c>
      <c r="D898" s="21" t="s">
        <v>371</v>
      </c>
      <c r="E898" s="21" t="s">
        <v>101</v>
      </c>
      <c r="F898" s="21" t="s">
        <v>44</v>
      </c>
      <c r="G898" s="21" t="s">
        <v>19</v>
      </c>
      <c r="H898" s="22">
        <v>44034</v>
      </c>
      <c r="I898" s="22">
        <v>44043</v>
      </c>
      <c r="J898" s="23">
        <v>4964621</v>
      </c>
      <c r="K898" s="23">
        <v>5437253</v>
      </c>
    </row>
    <row r="899" spans="1:11" ht="24" x14ac:dyDescent="0.25">
      <c r="A899" s="20" t="s">
        <v>2206</v>
      </c>
      <c r="B899" s="21" t="s">
        <v>364</v>
      </c>
      <c r="C899" s="20" t="s">
        <v>166</v>
      </c>
      <c r="D899" s="21" t="s">
        <v>371</v>
      </c>
      <c r="E899" s="21" t="s">
        <v>101</v>
      </c>
      <c r="F899" s="21" t="s">
        <v>44</v>
      </c>
      <c r="G899" s="21" t="s">
        <v>19</v>
      </c>
      <c r="H899" s="22">
        <v>44029</v>
      </c>
      <c r="I899" s="22">
        <v>44043</v>
      </c>
      <c r="J899" s="23">
        <v>2516315</v>
      </c>
      <c r="K899" s="23">
        <v>2755868</v>
      </c>
    </row>
    <row r="900" spans="1:11" ht="24" x14ac:dyDescent="0.25">
      <c r="A900" s="20" t="s">
        <v>2207</v>
      </c>
      <c r="B900" s="21" t="s">
        <v>364</v>
      </c>
      <c r="C900" s="20" t="s">
        <v>166</v>
      </c>
      <c r="D900" s="21" t="s">
        <v>371</v>
      </c>
      <c r="E900" s="21" t="s">
        <v>101</v>
      </c>
      <c r="F900" s="21" t="s">
        <v>44</v>
      </c>
      <c r="G900" s="21" t="s">
        <v>19</v>
      </c>
      <c r="H900" s="22">
        <v>44030</v>
      </c>
      <c r="I900" s="22">
        <v>44038</v>
      </c>
      <c r="J900" s="23">
        <v>8664283</v>
      </c>
      <c r="K900" s="23">
        <v>9489123</v>
      </c>
    </row>
    <row r="901" spans="1:11" ht="24" x14ac:dyDescent="0.25">
      <c r="A901" s="20" t="s">
        <v>2208</v>
      </c>
      <c r="B901" s="21" t="s">
        <v>364</v>
      </c>
      <c r="C901" s="20" t="s">
        <v>166</v>
      </c>
      <c r="D901" s="21" t="s">
        <v>2209</v>
      </c>
      <c r="E901" s="21" t="s">
        <v>101</v>
      </c>
      <c r="F901" s="21" t="s">
        <v>44</v>
      </c>
      <c r="G901" s="21" t="s">
        <v>19</v>
      </c>
      <c r="H901" s="22">
        <v>44029</v>
      </c>
      <c r="I901" s="22">
        <v>44044</v>
      </c>
      <c r="J901" s="23">
        <v>5227305</v>
      </c>
      <c r="K901" s="23">
        <v>5724944</v>
      </c>
    </row>
    <row r="902" spans="1:11" ht="24" x14ac:dyDescent="0.25">
      <c r="A902" s="20" t="s">
        <v>2210</v>
      </c>
      <c r="B902" s="21" t="s">
        <v>364</v>
      </c>
      <c r="C902" s="20" t="s">
        <v>166</v>
      </c>
      <c r="D902" s="21" t="s">
        <v>371</v>
      </c>
      <c r="E902" s="21" t="s">
        <v>101</v>
      </c>
      <c r="F902" s="21" t="s">
        <v>44</v>
      </c>
      <c r="G902" s="21" t="s">
        <v>19</v>
      </c>
      <c r="H902" s="22">
        <v>44026</v>
      </c>
      <c r="I902" s="22">
        <v>44034</v>
      </c>
      <c r="J902" s="23">
        <v>1292162</v>
      </c>
      <c r="K902" s="23">
        <v>1415176</v>
      </c>
    </row>
    <row r="903" spans="1:11" ht="24" x14ac:dyDescent="0.25">
      <c r="A903" s="20" t="s">
        <v>2211</v>
      </c>
      <c r="B903" s="21" t="s">
        <v>364</v>
      </c>
      <c r="C903" s="20" t="s">
        <v>166</v>
      </c>
      <c r="D903" s="21" t="s">
        <v>371</v>
      </c>
      <c r="E903" s="21" t="s">
        <v>101</v>
      </c>
      <c r="F903" s="21" t="s">
        <v>44</v>
      </c>
      <c r="G903" s="21" t="s">
        <v>19</v>
      </c>
      <c r="H903" s="22">
        <v>44026</v>
      </c>
      <c r="I903" s="22">
        <v>44032</v>
      </c>
      <c r="J903" s="23">
        <v>1938242</v>
      </c>
      <c r="K903" s="23">
        <v>2122763</v>
      </c>
    </row>
    <row r="904" spans="1:11" ht="24" x14ac:dyDescent="0.25">
      <c r="A904" s="20" t="s">
        <v>2212</v>
      </c>
      <c r="B904" s="21" t="s">
        <v>364</v>
      </c>
      <c r="C904" s="20" t="s">
        <v>166</v>
      </c>
      <c r="D904" s="21" t="s">
        <v>371</v>
      </c>
      <c r="E904" s="21" t="s">
        <v>101</v>
      </c>
      <c r="F904" s="21" t="s">
        <v>44</v>
      </c>
      <c r="G904" s="21" t="s">
        <v>19</v>
      </c>
      <c r="H904" s="22">
        <v>44015</v>
      </c>
      <c r="I904" s="22">
        <v>44022</v>
      </c>
      <c r="J904" s="23">
        <v>1904000</v>
      </c>
      <c r="K904" s="23">
        <v>2085261</v>
      </c>
    </row>
    <row r="905" spans="1:11" ht="24" x14ac:dyDescent="0.25">
      <c r="A905" s="20" t="s">
        <v>2213</v>
      </c>
      <c r="B905" s="21" t="s">
        <v>364</v>
      </c>
      <c r="C905" s="20" t="s">
        <v>166</v>
      </c>
      <c r="D905" s="21" t="s">
        <v>371</v>
      </c>
      <c r="E905" s="21" t="s">
        <v>101</v>
      </c>
      <c r="F905" s="21" t="s">
        <v>44</v>
      </c>
      <c r="G905" s="21" t="s">
        <v>19</v>
      </c>
      <c r="H905" s="22">
        <v>44019</v>
      </c>
      <c r="I905" s="22">
        <v>44025</v>
      </c>
      <c r="J905" s="23">
        <v>1428179</v>
      </c>
      <c r="K905" s="23">
        <v>1564142</v>
      </c>
    </row>
    <row r="906" spans="1:11" ht="24" x14ac:dyDescent="0.25">
      <c r="A906" s="20" t="s">
        <v>2214</v>
      </c>
      <c r="B906" s="21" t="s">
        <v>364</v>
      </c>
      <c r="C906" s="20" t="s">
        <v>166</v>
      </c>
      <c r="D906" s="21" t="s">
        <v>371</v>
      </c>
      <c r="E906" s="21" t="s">
        <v>101</v>
      </c>
      <c r="F906" s="21" t="s">
        <v>44</v>
      </c>
      <c r="G906" s="21" t="s">
        <v>19</v>
      </c>
      <c r="H906" s="22">
        <v>44018</v>
      </c>
      <c r="I906" s="22">
        <v>44025</v>
      </c>
      <c r="J906" s="23">
        <v>1972247</v>
      </c>
      <c r="K906" s="23">
        <v>2160005</v>
      </c>
    </row>
    <row r="907" spans="1:11" ht="24" x14ac:dyDescent="0.25">
      <c r="A907" s="20" t="s">
        <v>2215</v>
      </c>
      <c r="B907" s="21" t="s">
        <v>364</v>
      </c>
      <c r="C907" s="20" t="s">
        <v>166</v>
      </c>
      <c r="D907" s="21" t="s">
        <v>418</v>
      </c>
      <c r="E907" s="21" t="s">
        <v>101</v>
      </c>
      <c r="F907" s="21" t="s">
        <v>44</v>
      </c>
      <c r="G907" s="21" t="s">
        <v>19</v>
      </c>
      <c r="H907" s="22">
        <v>44015</v>
      </c>
      <c r="I907" s="22">
        <v>44022</v>
      </c>
      <c r="J907" s="23">
        <v>7216336</v>
      </c>
      <c r="K907" s="23">
        <v>7903331</v>
      </c>
    </row>
    <row r="908" spans="1:11" ht="24" x14ac:dyDescent="0.25">
      <c r="A908" s="20" t="s">
        <v>2216</v>
      </c>
      <c r="B908" s="21" t="s">
        <v>364</v>
      </c>
      <c r="C908" s="20" t="s">
        <v>166</v>
      </c>
      <c r="D908" s="21" t="s">
        <v>371</v>
      </c>
      <c r="E908" s="21" t="s">
        <v>101</v>
      </c>
      <c r="F908" s="21" t="s">
        <v>44</v>
      </c>
      <c r="G908" s="21" t="s">
        <v>19</v>
      </c>
      <c r="H908" s="22">
        <v>44015</v>
      </c>
      <c r="I908" s="22">
        <v>44022</v>
      </c>
      <c r="J908" s="23">
        <v>3876485</v>
      </c>
      <c r="K908" s="23">
        <v>4245526</v>
      </c>
    </row>
    <row r="909" spans="1:11" ht="24" x14ac:dyDescent="0.25">
      <c r="A909" s="20" t="s">
        <v>2217</v>
      </c>
      <c r="B909" s="21" t="s">
        <v>364</v>
      </c>
      <c r="C909" s="20" t="s">
        <v>166</v>
      </c>
      <c r="D909" s="21" t="s">
        <v>418</v>
      </c>
      <c r="E909" s="21" t="s">
        <v>101</v>
      </c>
      <c r="F909" s="21" t="s">
        <v>44</v>
      </c>
      <c r="G909" s="21" t="s">
        <v>19</v>
      </c>
      <c r="H909" s="22">
        <v>44015</v>
      </c>
      <c r="I909" s="22">
        <v>44050</v>
      </c>
      <c r="J909" s="23">
        <v>754479</v>
      </c>
      <c r="K909" s="23">
        <v>826305</v>
      </c>
    </row>
    <row r="910" spans="1:11" ht="24" x14ac:dyDescent="0.25">
      <c r="A910" s="20" t="s">
        <v>2218</v>
      </c>
      <c r="B910" s="21" t="s">
        <v>364</v>
      </c>
      <c r="C910" s="20" t="s">
        <v>166</v>
      </c>
      <c r="D910" s="21" t="s">
        <v>365</v>
      </c>
      <c r="E910" s="21" t="s">
        <v>101</v>
      </c>
      <c r="F910" s="21" t="s">
        <v>44</v>
      </c>
      <c r="G910" s="21" t="s">
        <v>19</v>
      </c>
      <c r="H910" s="22">
        <v>44006</v>
      </c>
      <c r="I910" s="22">
        <v>44053</v>
      </c>
      <c r="J910" s="23">
        <v>1978258</v>
      </c>
      <c r="K910" s="23">
        <v>2166588</v>
      </c>
    </row>
    <row r="911" spans="1:11" ht="24" x14ac:dyDescent="0.25">
      <c r="A911" s="20" t="s">
        <v>2219</v>
      </c>
      <c r="B911" s="21" t="s">
        <v>364</v>
      </c>
      <c r="C911" s="20" t="s">
        <v>166</v>
      </c>
      <c r="D911" s="21" t="s">
        <v>414</v>
      </c>
      <c r="E911" s="21" t="s">
        <v>101</v>
      </c>
      <c r="F911" s="21" t="s">
        <v>44</v>
      </c>
      <c r="G911" s="21" t="s">
        <v>19</v>
      </c>
      <c r="H911" s="22">
        <v>44005</v>
      </c>
      <c r="I911" s="22">
        <v>44011</v>
      </c>
      <c r="J911" s="23">
        <v>4053307</v>
      </c>
      <c r="K911" s="23">
        <v>4439182</v>
      </c>
    </row>
    <row r="912" spans="1:11" ht="24" x14ac:dyDescent="0.25">
      <c r="A912" s="20" t="s">
        <v>2220</v>
      </c>
      <c r="B912" s="21" t="s">
        <v>364</v>
      </c>
      <c r="C912" s="20" t="s">
        <v>166</v>
      </c>
      <c r="D912" s="21" t="s">
        <v>418</v>
      </c>
      <c r="E912" s="21" t="s">
        <v>1189</v>
      </c>
      <c r="F912" s="21" t="s">
        <v>44</v>
      </c>
      <c r="G912" s="21" t="s">
        <v>19</v>
      </c>
      <c r="H912" s="22">
        <v>44003</v>
      </c>
      <c r="I912" s="22">
        <v>44003</v>
      </c>
      <c r="J912" s="23">
        <v>503263</v>
      </c>
      <c r="K912" s="23">
        <v>551174</v>
      </c>
    </row>
    <row r="913" spans="1:11" ht="24" x14ac:dyDescent="0.25">
      <c r="A913" s="20" t="s">
        <v>2221</v>
      </c>
      <c r="B913" s="21" t="s">
        <v>821</v>
      </c>
      <c r="C913" s="20" t="s">
        <v>466</v>
      </c>
      <c r="D913" s="21" t="s">
        <v>822</v>
      </c>
      <c r="E913" s="21" t="s">
        <v>48</v>
      </c>
      <c r="F913" s="21" t="s">
        <v>44</v>
      </c>
      <c r="G913" s="21" t="s">
        <v>19</v>
      </c>
      <c r="H913" s="22">
        <v>44068</v>
      </c>
      <c r="I913" s="22">
        <v>44099</v>
      </c>
      <c r="J913" s="23">
        <v>2000000</v>
      </c>
      <c r="K913" s="23">
        <v>2190400</v>
      </c>
    </row>
    <row r="914" spans="1:11" ht="24" x14ac:dyDescent="0.25">
      <c r="A914" s="20" t="s">
        <v>2222</v>
      </c>
      <c r="B914" s="21" t="s">
        <v>821</v>
      </c>
      <c r="C914" s="20" t="s">
        <v>466</v>
      </c>
      <c r="D914" s="21" t="s">
        <v>822</v>
      </c>
      <c r="E914" s="21" t="s">
        <v>48</v>
      </c>
      <c r="F914" s="21" t="s">
        <v>44</v>
      </c>
      <c r="G914" s="21" t="s">
        <v>19</v>
      </c>
      <c r="H914" s="22">
        <v>44026</v>
      </c>
      <c r="I914" s="22">
        <v>44043</v>
      </c>
      <c r="J914" s="23">
        <v>2000000</v>
      </c>
      <c r="K914" s="23">
        <v>2190400</v>
      </c>
    </row>
    <row r="915" spans="1:11" ht="24" x14ac:dyDescent="0.25">
      <c r="A915" s="20" t="s">
        <v>2223</v>
      </c>
      <c r="B915" s="21" t="s">
        <v>821</v>
      </c>
      <c r="C915" s="20" t="s">
        <v>466</v>
      </c>
      <c r="D915" s="21" t="s">
        <v>822</v>
      </c>
      <c r="E915" s="21" t="s">
        <v>48</v>
      </c>
      <c r="F915" s="21" t="s">
        <v>44</v>
      </c>
      <c r="G915" s="21" t="s">
        <v>19</v>
      </c>
      <c r="H915" s="22">
        <v>43983</v>
      </c>
      <c r="I915" s="22">
        <v>44012</v>
      </c>
      <c r="J915" s="23">
        <v>2000000</v>
      </c>
      <c r="K915" s="23">
        <v>2190400</v>
      </c>
    </row>
    <row r="916" spans="1:11" ht="24" x14ac:dyDescent="0.25">
      <c r="A916" s="20" t="s">
        <v>2224</v>
      </c>
      <c r="B916" s="21" t="s">
        <v>821</v>
      </c>
      <c r="C916" s="20" t="s">
        <v>466</v>
      </c>
      <c r="D916" s="21" t="s">
        <v>822</v>
      </c>
      <c r="E916" s="21" t="s">
        <v>48</v>
      </c>
      <c r="F916" s="21" t="s">
        <v>44</v>
      </c>
      <c r="G916" s="21" t="s">
        <v>19</v>
      </c>
      <c r="H916" s="22">
        <v>43958</v>
      </c>
      <c r="I916" s="22">
        <v>43980</v>
      </c>
      <c r="J916" s="23">
        <v>2000000</v>
      </c>
      <c r="K916" s="23">
        <v>2190400</v>
      </c>
    </row>
    <row r="917" spans="1:11" ht="24" x14ac:dyDescent="0.25">
      <c r="A917" s="20" t="s">
        <v>2225</v>
      </c>
      <c r="B917" s="21" t="s">
        <v>821</v>
      </c>
      <c r="C917" s="20" t="s">
        <v>466</v>
      </c>
      <c r="D917" s="21" t="s">
        <v>822</v>
      </c>
      <c r="E917" s="21" t="s">
        <v>48</v>
      </c>
      <c r="F917" s="21" t="s">
        <v>44</v>
      </c>
      <c r="G917" s="21" t="s">
        <v>19</v>
      </c>
      <c r="H917" s="22">
        <v>43929</v>
      </c>
      <c r="I917" s="22">
        <v>43951</v>
      </c>
      <c r="J917" s="23">
        <v>2000000</v>
      </c>
      <c r="K917" s="23">
        <v>2190400</v>
      </c>
    </row>
    <row r="918" spans="1:11" ht="24" x14ac:dyDescent="0.25">
      <c r="A918" s="20" t="s">
        <v>2226</v>
      </c>
      <c r="B918" s="21" t="s">
        <v>965</v>
      </c>
      <c r="C918" s="20" t="s">
        <v>882</v>
      </c>
      <c r="D918" s="21" t="s">
        <v>966</v>
      </c>
      <c r="E918" s="21" t="s">
        <v>1567</v>
      </c>
      <c r="F918" s="21" t="s">
        <v>44</v>
      </c>
      <c r="G918" s="21" t="s">
        <v>19</v>
      </c>
      <c r="H918" s="22">
        <v>44095</v>
      </c>
      <c r="I918" s="22">
        <v>44104</v>
      </c>
      <c r="J918" s="23">
        <v>6686610</v>
      </c>
      <c r="K918" s="23">
        <v>7323175</v>
      </c>
    </row>
    <row r="919" spans="1:11" ht="24" x14ac:dyDescent="0.25">
      <c r="A919" s="20" t="s">
        <v>2227</v>
      </c>
      <c r="B919" s="21" t="s">
        <v>965</v>
      </c>
      <c r="C919" s="20" t="s">
        <v>882</v>
      </c>
      <c r="D919" s="21" t="s">
        <v>966</v>
      </c>
      <c r="E919" s="21" t="s">
        <v>1567</v>
      </c>
      <c r="F919" s="21" t="s">
        <v>44</v>
      </c>
      <c r="G919" s="21" t="s">
        <v>19</v>
      </c>
      <c r="H919" s="22">
        <v>44075</v>
      </c>
      <c r="I919" s="22">
        <v>44092</v>
      </c>
      <c r="J919" s="23">
        <v>10029915</v>
      </c>
      <c r="K919" s="23">
        <v>10984763</v>
      </c>
    </row>
    <row r="920" spans="1:11" ht="24" x14ac:dyDescent="0.25">
      <c r="A920" s="20" t="s">
        <v>2228</v>
      </c>
      <c r="B920" s="21" t="s">
        <v>965</v>
      </c>
      <c r="C920" s="20" t="s">
        <v>882</v>
      </c>
      <c r="D920" s="21" t="s">
        <v>966</v>
      </c>
      <c r="E920" s="21" t="s">
        <v>1567</v>
      </c>
      <c r="F920" s="21" t="s">
        <v>44</v>
      </c>
      <c r="G920" s="21" t="s">
        <v>19</v>
      </c>
      <c r="H920" s="22">
        <v>44070</v>
      </c>
      <c r="I920" s="22">
        <v>44074</v>
      </c>
      <c r="J920" s="23">
        <v>3343305</v>
      </c>
      <c r="K920" s="23">
        <v>3661588</v>
      </c>
    </row>
    <row r="921" spans="1:11" ht="24" x14ac:dyDescent="0.25">
      <c r="A921" s="20" t="s">
        <v>2229</v>
      </c>
      <c r="B921" s="21" t="s">
        <v>965</v>
      </c>
      <c r="C921" s="20" t="s">
        <v>882</v>
      </c>
      <c r="D921" s="21" t="s">
        <v>966</v>
      </c>
      <c r="E921" s="21" t="s">
        <v>1181</v>
      </c>
      <c r="F921" s="21" t="s">
        <v>44</v>
      </c>
      <c r="G921" s="21" t="s">
        <v>19</v>
      </c>
      <c r="H921" s="22">
        <v>44045</v>
      </c>
      <c r="I921" s="22">
        <v>44063</v>
      </c>
      <c r="J921" s="23">
        <v>6497400</v>
      </c>
      <c r="K921" s="23">
        <v>7115952</v>
      </c>
    </row>
    <row r="922" spans="1:11" ht="24" x14ac:dyDescent="0.25">
      <c r="A922" s="20" t="s">
        <v>2230</v>
      </c>
      <c r="B922" s="21" t="s">
        <v>965</v>
      </c>
      <c r="C922" s="20" t="s">
        <v>882</v>
      </c>
      <c r="D922" s="21" t="s">
        <v>966</v>
      </c>
      <c r="E922" s="21" t="s">
        <v>1181</v>
      </c>
      <c r="F922" s="21" t="s">
        <v>44</v>
      </c>
      <c r="G922" s="21" t="s">
        <v>19</v>
      </c>
      <c r="H922" s="22">
        <v>44037</v>
      </c>
      <c r="I922" s="22">
        <v>44043</v>
      </c>
      <c r="J922" s="23">
        <v>2436525</v>
      </c>
      <c r="K922" s="23">
        <v>2668482</v>
      </c>
    </row>
    <row r="923" spans="1:11" ht="24" x14ac:dyDescent="0.25">
      <c r="A923" s="20" t="s">
        <v>2231</v>
      </c>
      <c r="B923" s="21" t="s">
        <v>965</v>
      </c>
      <c r="C923" s="20" t="s">
        <v>882</v>
      </c>
      <c r="D923" s="21" t="s">
        <v>966</v>
      </c>
      <c r="E923" s="21" t="s">
        <v>1203</v>
      </c>
      <c r="F923" s="21" t="s">
        <v>44</v>
      </c>
      <c r="G923" s="21" t="s">
        <v>19</v>
      </c>
      <c r="H923" s="22">
        <v>43946</v>
      </c>
      <c r="I923" s="22">
        <v>43947</v>
      </c>
      <c r="J923" s="23">
        <v>2674644</v>
      </c>
      <c r="K923" s="23">
        <v>2929270</v>
      </c>
    </row>
    <row r="924" spans="1:11" ht="24" x14ac:dyDescent="0.25">
      <c r="A924" s="20" t="s">
        <v>2232</v>
      </c>
      <c r="B924" s="21" t="s">
        <v>965</v>
      </c>
      <c r="C924" s="20" t="s">
        <v>882</v>
      </c>
      <c r="D924" s="21" t="s">
        <v>966</v>
      </c>
      <c r="E924" s="21" t="s">
        <v>1122</v>
      </c>
      <c r="F924" s="21" t="s">
        <v>44</v>
      </c>
      <c r="G924" s="21" t="s">
        <v>19</v>
      </c>
      <c r="H924" s="22">
        <v>43953</v>
      </c>
      <c r="I924" s="22">
        <v>43979</v>
      </c>
      <c r="J924" s="23">
        <v>13845174</v>
      </c>
      <c r="K924" s="23">
        <v>15163235</v>
      </c>
    </row>
    <row r="925" spans="1:11" ht="24" x14ac:dyDescent="0.25">
      <c r="A925" s="20" t="s">
        <v>2233</v>
      </c>
      <c r="B925" s="21" t="s">
        <v>965</v>
      </c>
      <c r="C925" s="20" t="s">
        <v>882</v>
      </c>
      <c r="D925" s="21" t="s">
        <v>966</v>
      </c>
      <c r="E925" s="21" t="s">
        <v>1122</v>
      </c>
      <c r="F925" s="21" t="s">
        <v>44</v>
      </c>
      <c r="G925" s="21" t="s">
        <v>19</v>
      </c>
      <c r="H925" s="22">
        <v>43943</v>
      </c>
      <c r="I925" s="22">
        <v>43951</v>
      </c>
      <c r="J925" s="23">
        <v>8843604</v>
      </c>
      <c r="K925" s="23">
        <v>9685515</v>
      </c>
    </row>
    <row r="926" spans="1:11" ht="24" x14ac:dyDescent="0.25">
      <c r="A926" s="20" t="s">
        <v>2234</v>
      </c>
      <c r="B926" s="21" t="s">
        <v>965</v>
      </c>
      <c r="C926" s="20" t="s">
        <v>882</v>
      </c>
      <c r="D926" s="21" t="s">
        <v>966</v>
      </c>
      <c r="E926" s="21" t="s">
        <v>1050</v>
      </c>
      <c r="F926" s="21" t="s">
        <v>44</v>
      </c>
      <c r="G926" s="21" t="s">
        <v>19</v>
      </c>
      <c r="H926" s="22">
        <v>43923</v>
      </c>
      <c r="I926" s="22">
        <v>43934</v>
      </c>
      <c r="J926" s="23">
        <v>9276824</v>
      </c>
      <c r="K926" s="23">
        <v>10159978</v>
      </c>
    </row>
    <row r="927" spans="1:11" ht="24" x14ac:dyDescent="0.25">
      <c r="A927" s="20" t="s">
        <v>2235</v>
      </c>
      <c r="B927" s="21" t="s">
        <v>965</v>
      </c>
      <c r="C927" s="20" t="s">
        <v>882</v>
      </c>
      <c r="D927" s="21" t="s">
        <v>2236</v>
      </c>
      <c r="E927" s="21" t="s">
        <v>1050</v>
      </c>
      <c r="F927" s="21" t="s">
        <v>44</v>
      </c>
      <c r="G927" s="21" t="s">
        <v>19</v>
      </c>
      <c r="H927" s="22">
        <v>43918</v>
      </c>
      <c r="I927" s="22">
        <v>43921</v>
      </c>
      <c r="J927" s="23">
        <v>4053795</v>
      </c>
      <c r="K927" s="23">
        <v>4439716</v>
      </c>
    </row>
    <row r="928" spans="1:11" ht="24" x14ac:dyDescent="0.25">
      <c r="A928" s="20" t="s">
        <v>2237</v>
      </c>
      <c r="B928" s="21" t="s">
        <v>965</v>
      </c>
      <c r="C928" s="20" t="s">
        <v>882</v>
      </c>
      <c r="D928" s="21" t="s">
        <v>2236</v>
      </c>
      <c r="E928" s="21" t="s">
        <v>1047</v>
      </c>
      <c r="F928" s="21" t="s">
        <v>44</v>
      </c>
      <c r="G928" s="21" t="s">
        <v>19</v>
      </c>
      <c r="H928" s="22">
        <v>43911</v>
      </c>
      <c r="I928" s="22">
        <v>43913</v>
      </c>
      <c r="J928" s="23">
        <v>6691906</v>
      </c>
      <c r="K928" s="23">
        <v>7328975</v>
      </c>
    </row>
    <row r="929" spans="1:11" ht="24" x14ac:dyDescent="0.25">
      <c r="A929" s="20" t="s">
        <v>2238</v>
      </c>
      <c r="B929" s="21" t="s">
        <v>965</v>
      </c>
      <c r="C929" s="20" t="s">
        <v>882</v>
      </c>
      <c r="D929" s="21" t="s">
        <v>971</v>
      </c>
      <c r="E929" s="21" t="s">
        <v>1047</v>
      </c>
      <c r="F929" s="21" t="s">
        <v>44</v>
      </c>
      <c r="G929" s="21" t="s">
        <v>19</v>
      </c>
      <c r="H929" s="22">
        <v>43906</v>
      </c>
      <c r="I929" s="22">
        <v>43910</v>
      </c>
      <c r="J929" s="23">
        <v>3248700</v>
      </c>
      <c r="K929" s="23">
        <v>3557976</v>
      </c>
    </row>
    <row r="930" spans="1:11" ht="24" x14ac:dyDescent="0.25">
      <c r="A930" s="20" t="s">
        <v>2239</v>
      </c>
      <c r="B930" s="21" t="s">
        <v>422</v>
      </c>
      <c r="C930" s="20" t="s">
        <v>882</v>
      </c>
      <c r="D930" s="21" t="s">
        <v>485</v>
      </c>
      <c r="E930" s="21" t="s">
        <v>1567</v>
      </c>
      <c r="F930" s="21" t="s">
        <v>44</v>
      </c>
      <c r="G930" s="21" t="s">
        <v>19</v>
      </c>
      <c r="H930" s="22">
        <v>44097</v>
      </c>
      <c r="I930" s="22">
        <v>44102</v>
      </c>
      <c r="J930" s="23">
        <v>1024607</v>
      </c>
      <c r="K930" s="23">
        <v>1024607</v>
      </c>
    </row>
    <row r="931" spans="1:11" ht="24" x14ac:dyDescent="0.25">
      <c r="A931" s="20" t="s">
        <v>2240</v>
      </c>
      <c r="B931" s="21" t="s">
        <v>422</v>
      </c>
      <c r="C931" s="20" t="s">
        <v>1004</v>
      </c>
      <c r="D931" s="21" t="s">
        <v>2241</v>
      </c>
      <c r="E931" s="21" t="s">
        <v>2241</v>
      </c>
      <c r="F931" s="21" t="s">
        <v>44</v>
      </c>
      <c r="G931" s="21" t="s">
        <v>19</v>
      </c>
      <c r="H931" s="22">
        <v>44075</v>
      </c>
      <c r="I931" s="22">
        <v>44104</v>
      </c>
      <c r="J931" s="23">
        <v>1823400</v>
      </c>
      <c r="K931" s="23">
        <v>1823400</v>
      </c>
    </row>
    <row r="932" spans="1:11" ht="24" x14ac:dyDescent="0.25">
      <c r="A932" s="20" t="s">
        <v>2242</v>
      </c>
      <c r="B932" s="21" t="s">
        <v>422</v>
      </c>
      <c r="C932" s="20" t="s">
        <v>1004</v>
      </c>
      <c r="D932" s="21" t="s">
        <v>2243</v>
      </c>
      <c r="E932" s="21" t="s">
        <v>2243</v>
      </c>
      <c r="F932" s="21" t="s">
        <v>44</v>
      </c>
      <c r="G932" s="21" t="s">
        <v>19</v>
      </c>
      <c r="H932" s="22">
        <v>44044</v>
      </c>
      <c r="I932" s="22">
        <v>44074</v>
      </c>
      <c r="J932" s="23">
        <v>1823400</v>
      </c>
      <c r="K932" s="23">
        <v>1823400</v>
      </c>
    </row>
    <row r="933" spans="1:11" ht="24" x14ac:dyDescent="0.25">
      <c r="A933" s="20" t="s">
        <v>2244</v>
      </c>
      <c r="B933" s="21" t="s">
        <v>422</v>
      </c>
      <c r="C933" s="20" t="s">
        <v>882</v>
      </c>
      <c r="D933" s="21" t="s">
        <v>980</v>
      </c>
      <c r="E933" s="21" t="s">
        <v>1567</v>
      </c>
      <c r="F933" s="21" t="s">
        <v>44</v>
      </c>
      <c r="G933" s="21" t="s">
        <v>19</v>
      </c>
      <c r="H933" s="22">
        <v>44075</v>
      </c>
      <c r="I933" s="22">
        <v>44104</v>
      </c>
      <c r="J933" s="23">
        <v>15093960</v>
      </c>
      <c r="K933" s="23">
        <v>15093960</v>
      </c>
    </row>
    <row r="934" spans="1:11" ht="24" x14ac:dyDescent="0.25">
      <c r="A934" s="20" t="s">
        <v>2245</v>
      </c>
      <c r="B934" s="21" t="s">
        <v>422</v>
      </c>
      <c r="C934" s="20" t="s">
        <v>882</v>
      </c>
      <c r="D934" s="21" t="s">
        <v>980</v>
      </c>
      <c r="E934" s="21" t="s">
        <v>1567</v>
      </c>
      <c r="F934" s="21" t="s">
        <v>44</v>
      </c>
      <c r="G934" s="21" t="s">
        <v>19</v>
      </c>
      <c r="H934" s="22">
        <v>44070</v>
      </c>
      <c r="I934" s="22">
        <v>44074</v>
      </c>
      <c r="J934" s="23">
        <v>3234420</v>
      </c>
      <c r="K934" s="23">
        <v>3234420</v>
      </c>
    </row>
    <row r="935" spans="1:11" ht="24" x14ac:dyDescent="0.25">
      <c r="A935" s="20" t="s">
        <v>2246</v>
      </c>
      <c r="B935" s="21" t="s">
        <v>422</v>
      </c>
      <c r="C935" s="20" t="s">
        <v>882</v>
      </c>
      <c r="D935" s="21" t="s">
        <v>2247</v>
      </c>
      <c r="E935" s="21" t="s">
        <v>1181</v>
      </c>
      <c r="F935" s="21" t="s">
        <v>44</v>
      </c>
      <c r="G935" s="21" t="s">
        <v>19</v>
      </c>
      <c r="H935" s="22">
        <v>44049</v>
      </c>
      <c r="I935" s="22">
        <v>44064</v>
      </c>
      <c r="J935" s="23">
        <v>8068200</v>
      </c>
      <c r="K935" s="23">
        <v>8068200</v>
      </c>
    </row>
    <row r="936" spans="1:11" ht="24" x14ac:dyDescent="0.25">
      <c r="A936" s="20" t="s">
        <v>2248</v>
      </c>
      <c r="B936" s="21" t="s">
        <v>422</v>
      </c>
      <c r="C936" s="20" t="s">
        <v>882</v>
      </c>
      <c r="D936" s="21" t="s">
        <v>2247</v>
      </c>
      <c r="E936" s="21" t="s">
        <v>1181</v>
      </c>
      <c r="F936" s="21" t="s">
        <v>44</v>
      </c>
      <c r="G936" s="21" t="s">
        <v>19</v>
      </c>
      <c r="H936" s="22">
        <v>44037</v>
      </c>
      <c r="I936" s="22">
        <v>44038</v>
      </c>
      <c r="J936" s="23">
        <v>1344700</v>
      </c>
      <c r="K936" s="23">
        <v>1344700</v>
      </c>
    </row>
    <row r="937" spans="1:11" ht="24" x14ac:dyDescent="0.25">
      <c r="A937" s="20" t="s">
        <v>2249</v>
      </c>
      <c r="B937" s="21" t="s">
        <v>422</v>
      </c>
      <c r="C937" s="20" t="s">
        <v>882</v>
      </c>
      <c r="D937" s="21" t="s">
        <v>2247</v>
      </c>
      <c r="E937" s="21" t="s">
        <v>1189</v>
      </c>
      <c r="F937" s="21" t="s">
        <v>44</v>
      </c>
      <c r="G937" s="21" t="s">
        <v>19</v>
      </c>
      <c r="H937" s="22">
        <v>44015</v>
      </c>
      <c r="I937" s="22">
        <v>44041</v>
      </c>
      <c r="J937" s="23">
        <v>6427190</v>
      </c>
      <c r="K937" s="23">
        <v>6427190</v>
      </c>
    </row>
    <row r="938" spans="1:11" ht="24" x14ac:dyDescent="0.25">
      <c r="A938" s="20" t="s">
        <v>2250</v>
      </c>
      <c r="B938" s="21" t="s">
        <v>422</v>
      </c>
      <c r="C938" s="20" t="s">
        <v>882</v>
      </c>
      <c r="D938" s="21" t="s">
        <v>980</v>
      </c>
      <c r="E938" s="21" t="s">
        <v>1203</v>
      </c>
      <c r="F938" s="21" t="s">
        <v>44</v>
      </c>
      <c r="G938" s="21" t="s">
        <v>19</v>
      </c>
      <c r="H938" s="22">
        <v>43946</v>
      </c>
      <c r="I938" s="22">
        <v>43947</v>
      </c>
      <c r="J938" s="23">
        <v>2425815</v>
      </c>
      <c r="K938" s="23">
        <v>2425815</v>
      </c>
    </row>
    <row r="939" spans="1:11" ht="24" x14ac:dyDescent="0.25">
      <c r="A939" s="20" t="s">
        <v>2251</v>
      </c>
      <c r="B939" s="21" t="s">
        <v>422</v>
      </c>
      <c r="C939" s="20" t="s">
        <v>882</v>
      </c>
      <c r="D939" s="21" t="s">
        <v>980</v>
      </c>
      <c r="E939" s="21" t="s">
        <v>1122</v>
      </c>
      <c r="F939" s="21" t="s">
        <v>44</v>
      </c>
      <c r="G939" s="21" t="s">
        <v>19</v>
      </c>
      <c r="H939" s="22">
        <v>43952</v>
      </c>
      <c r="I939" s="22">
        <v>43979</v>
      </c>
      <c r="J939" s="23">
        <v>12261768</v>
      </c>
      <c r="K939" s="23">
        <v>12261768</v>
      </c>
    </row>
    <row r="940" spans="1:11" ht="24" x14ac:dyDescent="0.25">
      <c r="A940" s="20" t="s">
        <v>2252</v>
      </c>
      <c r="B940" s="21" t="s">
        <v>422</v>
      </c>
      <c r="C940" s="20" t="s">
        <v>882</v>
      </c>
      <c r="D940" s="21" t="s">
        <v>980</v>
      </c>
      <c r="E940" s="21" t="s">
        <v>1122</v>
      </c>
      <c r="F940" s="21" t="s">
        <v>44</v>
      </c>
      <c r="G940" s="21" t="s">
        <v>19</v>
      </c>
      <c r="H940" s="22">
        <v>43943</v>
      </c>
      <c r="I940" s="22">
        <v>43951</v>
      </c>
      <c r="J940" s="23">
        <v>6422831</v>
      </c>
      <c r="K940" s="23">
        <v>6422831</v>
      </c>
    </row>
    <row r="941" spans="1:11" ht="24" x14ac:dyDescent="0.25">
      <c r="A941" s="20" t="s">
        <v>2253</v>
      </c>
      <c r="B941" s="21" t="s">
        <v>422</v>
      </c>
      <c r="C941" s="20" t="s">
        <v>882</v>
      </c>
      <c r="D941" s="21" t="s">
        <v>980</v>
      </c>
      <c r="E941" s="21" t="s">
        <v>1050</v>
      </c>
      <c r="F941" s="21" t="s">
        <v>44</v>
      </c>
      <c r="G941" s="21" t="s">
        <v>19</v>
      </c>
      <c r="H941" s="22">
        <v>43922</v>
      </c>
      <c r="I941" s="22">
        <v>43933</v>
      </c>
      <c r="J941" s="23">
        <v>3941280</v>
      </c>
      <c r="K941" s="23">
        <v>3941280</v>
      </c>
    </row>
    <row r="942" spans="1:11" ht="24" x14ac:dyDescent="0.25">
      <c r="A942" s="20" t="s">
        <v>2254</v>
      </c>
      <c r="B942" s="21" t="s">
        <v>422</v>
      </c>
      <c r="C942" s="20" t="s">
        <v>882</v>
      </c>
      <c r="D942" s="21" t="s">
        <v>980</v>
      </c>
      <c r="E942" s="21" t="s">
        <v>1050</v>
      </c>
      <c r="F942" s="21" t="s">
        <v>44</v>
      </c>
      <c r="G942" s="21" t="s">
        <v>19</v>
      </c>
      <c r="H942" s="22">
        <v>43918</v>
      </c>
      <c r="I942" s="22">
        <v>43921</v>
      </c>
      <c r="J942" s="23">
        <v>2627520</v>
      </c>
      <c r="K942" s="23">
        <v>2627520</v>
      </c>
    </row>
    <row r="943" spans="1:11" ht="24" x14ac:dyDescent="0.25">
      <c r="A943" s="20" t="s">
        <v>2255</v>
      </c>
      <c r="B943" s="21" t="s">
        <v>422</v>
      </c>
      <c r="C943" s="20" t="s">
        <v>882</v>
      </c>
      <c r="D943" s="21" t="s">
        <v>980</v>
      </c>
      <c r="E943" s="21" t="s">
        <v>1047</v>
      </c>
      <c r="F943" s="21" t="s">
        <v>44</v>
      </c>
      <c r="G943" s="21" t="s">
        <v>19</v>
      </c>
      <c r="H943" s="22">
        <v>43906</v>
      </c>
      <c r="I943" s="22">
        <v>43911</v>
      </c>
      <c r="J943" s="23">
        <v>2909550</v>
      </c>
      <c r="K943" s="23">
        <v>2909550</v>
      </c>
    </row>
    <row r="944" spans="1:11" ht="24" x14ac:dyDescent="0.25">
      <c r="A944" s="20" t="s">
        <v>2256</v>
      </c>
      <c r="B944" s="21" t="s">
        <v>422</v>
      </c>
      <c r="C944" s="20" t="s">
        <v>1004</v>
      </c>
      <c r="D944" s="21" t="s">
        <v>2257</v>
      </c>
      <c r="E944" s="21" t="s">
        <v>2257</v>
      </c>
      <c r="F944" s="21" t="s">
        <v>44</v>
      </c>
      <c r="G944" s="21" t="s">
        <v>19</v>
      </c>
      <c r="H944" s="22">
        <v>44034</v>
      </c>
      <c r="I944" s="22">
        <v>44064</v>
      </c>
      <c r="J944" s="23">
        <v>1823400</v>
      </c>
      <c r="K944" s="23">
        <v>1823400</v>
      </c>
    </row>
    <row r="945" spans="1:11" ht="24" x14ac:dyDescent="0.25">
      <c r="A945" s="20" t="s">
        <v>2258</v>
      </c>
      <c r="B945" s="21" t="s">
        <v>422</v>
      </c>
      <c r="C945" s="20" t="s">
        <v>1004</v>
      </c>
      <c r="D945" s="21" t="s">
        <v>2259</v>
      </c>
      <c r="E945" s="21" t="s">
        <v>2259</v>
      </c>
      <c r="F945" s="21" t="s">
        <v>44</v>
      </c>
      <c r="G945" s="21" t="s">
        <v>19</v>
      </c>
      <c r="H945" s="22">
        <v>44004</v>
      </c>
      <c r="I945" s="22">
        <v>44033</v>
      </c>
      <c r="J945" s="23">
        <v>1823400</v>
      </c>
      <c r="K945" s="23">
        <v>1823400</v>
      </c>
    </row>
    <row r="946" spans="1:11" ht="24" x14ac:dyDescent="0.25">
      <c r="A946" s="20" t="s">
        <v>2260</v>
      </c>
      <c r="B946" s="21" t="s">
        <v>422</v>
      </c>
      <c r="C946" s="20" t="s">
        <v>1004</v>
      </c>
      <c r="D946" s="21" t="s">
        <v>2261</v>
      </c>
      <c r="E946" s="21" t="s">
        <v>2261</v>
      </c>
      <c r="F946" s="21" t="s">
        <v>44</v>
      </c>
      <c r="G946" s="21" t="s">
        <v>19</v>
      </c>
      <c r="H946" s="22">
        <v>43973</v>
      </c>
      <c r="I946" s="22">
        <v>44003</v>
      </c>
      <c r="J946" s="23">
        <v>1823400</v>
      </c>
      <c r="K946" s="23">
        <v>1823400</v>
      </c>
    </row>
    <row r="947" spans="1:11" ht="24" x14ac:dyDescent="0.25">
      <c r="A947" s="20" t="s">
        <v>2262</v>
      </c>
      <c r="B947" s="21" t="s">
        <v>422</v>
      </c>
      <c r="C947" s="20" t="s">
        <v>1004</v>
      </c>
      <c r="D947" s="21" t="s">
        <v>2263</v>
      </c>
      <c r="E947" s="21" t="s">
        <v>2263</v>
      </c>
      <c r="F947" s="21" t="s">
        <v>44</v>
      </c>
      <c r="G947" s="21" t="s">
        <v>19</v>
      </c>
      <c r="H947" s="22">
        <v>43943</v>
      </c>
      <c r="I947" s="22">
        <v>43972</v>
      </c>
      <c r="J947" s="23">
        <v>1823400</v>
      </c>
      <c r="K947" s="23">
        <v>1823400</v>
      </c>
    </row>
    <row r="948" spans="1:11" ht="24" x14ac:dyDescent="0.25">
      <c r="A948" s="20" t="s">
        <v>2264</v>
      </c>
      <c r="B948" s="21" t="s">
        <v>422</v>
      </c>
      <c r="C948" s="20" t="s">
        <v>1004</v>
      </c>
      <c r="D948" s="21" t="s">
        <v>2265</v>
      </c>
      <c r="E948" s="21" t="s">
        <v>2265</v>
      </c>
      <c r="F948" s="21" t="s">
        <v>44</v>
      </c>
      <c r="G948" s="21" t="s">
        <v>19</v>
      </c>
      <c r="H948" s="22">
        <v>43912</v>
      </c>
      <c r="I948" s="22">
        <v>43942</v>
      </c>
      <c r="J948" s="23">
        <v>1823400</v>
      </c>
      <c r="K948" s="23">
        <v>1823400</v>
      </c>
    </row>
    <row r="949" spans="1:11" ht="24" x14ac:dyDescent="0.25">
      <c r="A949" s="20" t="s">
        <v>2266</v>
      </c>
      <c r="B949" s="21" t="s">
        <v>422</v>
      </c>
      <c r="C949" s="20" t="s">
        <v>1004</v>
      </c>
      <c r="D949" s="21" t="s">
        <v>2267</v>
      </c>
      <c r="E949" s="21" t="s">
        <v>2267</v>
      </c>
      <c r="F949" s="21" t="s">
        <v>44</v>
      </c>
      <c r="G949" s="21" t="s">
        <v>19</v>
      </c>
      <c r="H949" s="22">
        <v>43883</v>
      </c>
      <c r="I949" s="22">
        <v>43911</v>
      </c>
      <c r="J949" s="23">
        <v>1823400</v>
      </c>
      <c r="K949" s="23">
        <v>1823400</v>
      </c>
    </row>
    <row r="950" spans="1:11" ht="24" x14ac:dyDescent="0.25">
      <c r="A950" s="20" t="s">
        <v>2268</v>
      </c>
      <c r="B950" s="21" t="s">
        <v>422</v>
      </c>
      <c r="C950" s="20" t="s">
        <v>1004</v>
      </c>
      <c r="D950" s="21" t="s">
        <v>2269</v>
      </c>
      <c r="E950" s="21" t="s">
        <v>2269</v>
      </c>
      <c r="F950" s="21" t="s">
        <v>44</v>
      </c>
      <c r="G950" s="21" t="s">
        <v>19</v>
      </c>
      <c r="H950" s="22">
        <v>43861</v>
      </c>
      <c r="I950" s="22">
        <v>43882</v>
      </c>
      <c r="J950" s="23">
        <v>1823400</v>
      </c>
      <c r="K950" s="23">
        <v>1823400</v>
      </c>
    </row>
    <row r="951" spans="1:11" ht="24" x14ac:dyDescent="0.25">
      <c r="A951" s="20" t="s">
        <v>2270</v>
      </c>
      <c r="B951" s="21" t="s">
        <v>422</v>
      </c>
      <c r="C951" s="20" t="s">
        <v>882</v>
      </c>
      <c r="D951" s="21" t="s">
        <v>980</v>
      </c>
      <c r="E951" s="21" t="s">
        <v>1131</v>
      </c>
      <c r="F951" s="21" t="s">
        <v>44</v>
      </c>
      <c r="G951" s="21" t="s">
        <v>23</v>
      </c>
      <c r="H951" s="22">
        <v>43865</v>
      </c>
      <c r="I951" s="22">
        <v>43873</v>
      </c>
      <c r="J951" s="23">
        <v>11347245</v>
      </c>
      <c r="K951" s="23">
        <v>11347245</v>
      </c>
    </row>
    <row r="952" spans="1:11" ht="24" x14ac:dyDescent="0.25">
      <c r="A952" s="20" t="s">
        <v>2271</v>
      </c>
      <c r="B952" s="21" t="s">
        <v>825</v>
      </c>
      <c r="C952" s="20" t="s">
        <v>466</v>
      </c>
      <c r="D952" s="21" t="s">
        <v>826</v>
      </c>
      <c r="E952" s="21" t="s">
        <v>48</v>
      </c>
      <c r="F952" s="21" t="s">
        <v>44</v>
      </c>
      <c r="G952" s="21" t="s">
        <v>19</v>
      </c>
      <c r="H952" s="22">
        <v>44072</v>
      </c>
      <c r="I952" s="22">
        <v>44100</v>
      </c>
      <c r="J952" s="23">
        <v>590000</v>
      </c>
      <c r="K952" s="23">
        <v>646168</v>
      </c>
    </row>
    <row r="953" spans="1:11" ht="24" x14ac:dyDescent="0.25">
      <c r="A953" s="20" t="s">
        <v>2272</v>
      </c>
      <c r="B953" s="21" t="s">
        <v>825</v>
      </c>
      <c r="C953" s="20" t="s">
        <v>466</v>
      </c>
      <c r="D953" s="21" t="s">
        <v>826</v>
      </c>
      <c r="E953" s="21" t="s">
        <v>48</v>
      </c>
      <c r="F953" s="21" t="s">
        <v>44</v>
      </c>
      <c r="G953" s="21" t="s">
        <v>19</v>
      </c>
      <c r="H953" s="22">
        <v>44030</v>
      </c>
      <c r="I953" s="22">
        <v>44058</v>
      </c>
      <c r="J953" s="23">
        <v>590000</v>
      </c>
      <c r="K953" s="23">
        <v>646168</v>
      </c>
    </row>
    <row r="954" spans="1:11" ht="24" x14ac:dyDescent="0.25">
      <c r="A954" s="20" t="s">
        <v>2273</v>
      </c>
      <c r="B954" s="21" t="s">
        <v>825</v>
      </c>
      <c r="C954" s="20" t="s">
        <v>466</v>
      </c>
      <c r="D954" s="21" t="s">
        <v>826</v>
      </c>
      <c r="E954" s="21" t="s">
        <v>48</v>
      </c>
      <c r="F954" s="21" t="s">
        <v>44</v>
      </c>
      <c r="G954" s="21" t="s">
        <v>19</v>
      </c>
      <c r="H954" s="22">
        <v>43988</v>
      </c>
      <c r="I954" s="22">
        <v>44009</v>
      </c>
      <c r="J954" s="23">
        <v>590000</v>
      </c>
      <c r="K954" s="23">
        <v>646168</v>
      </c>
    </row>
    <row r="955" spans="1:11" ht="24" x14ac:dyDescent="0.25">
      <c r="A955" s="20" t="s">
        <v>2274</v>
      </c>
      <c r="B955" s="21" t="s">
        <v>825</v>
      </c>
      <c r="C955" s="20" t="s">
        <v>466</v>
      </c>
      <c r="D955" s="21" t="s">
        <v>826</v>
      </c>
      <c r="E955" s="21" t="s">
        <v>48</v>
      </c>
      <c r="F955" s="21" t="s">
        <v>44</v>
      </c>
      <c r="G955" s="21" t="s">
        <v>19</v>
      </c>
      <c r="H955" s="22">
        <v>43960</v>
      </c>
      <c r="I955" s="22">
        <v>43974</v>
      </c>
      <c r="J955" s="23">
        <v>491667</v>
      </c>
      <c r="K955" s="23">
        <v>538474</v>
      </c>
    </row>
    <row r="956" spans="1:11" ht="24" x14ac:dyDescent="0.25">
      <c r="A956" s="20" t="s">
        <v>2275</v>
      </c>
      <c r="B956" s="21" t="s">
        <v>825</v>
      </c>
      <c r="C956" s="20" t="s">
        <v>466</v>
      </c>
      <c r="D956" s="21" t="s">
        <v>826</v>
      </c>
      <c r="E956" s="21" t="s">
        <v>48</v>
      </c>
      <c r="F956" s="21" t="s">
        <v>44</v>
      </c>
      <c r="G956" s="21" t="s">
        <v>19</v>
      </c>
      <c r="H956" s="22">
        <v>43925</v>
      </c>
      <c r="I956" s="22">
        <v>43946</v>
      </c>
      <c r="J956" s="23">
        <v>590000</v>
      </c>
      <c r="K956" s="23">
        <v>646168</v>
      </c>
    </row>
    <row r="957" spans="1:11" ht="24" x14ac:dyDescent="0.25">
      <c r="A957" s="20" t="s">
        <v>2276</v>
      </c>
      <c r="B957" s="21" t="s">
        <v>433</v>
      </c>
      <c r="C957" s="20" t="s">
        <v>166</v>
      </c>
      <c r="D957" s="21" t="s">
        <v>434</v>
      </c>
      <c r="E957" s="21" t="s">
        <v>48</v>
      </c>
      <c r="F957" s="21" t="s">
        <v>44</v>
      </c>
      <c r="G957" s="21" t="s">
        <v>19</v>
      </c>
      <c r="H957" s="22">
        <v>44029</v>
      </c>
      <c r="I957" s="22">
        <v>44059</v>
      </c>
      <c r="J957" s="23">
        <v>1071000</v>
      </c>
      <c r="K957" s="23">
        <v>1172959</v>
      </c>
    </row>
    <row r="958" spans="1:11" ht="24" x14ac:dyDescent="0.25">
      <c r="A958" s="20" t="s">
        <v>2277</v>
      </c>
      <c r="B958" s="21" t="s">
        <v>433</v>
      </c>
      <c r="C958" s="20" t="s">
        <v>166</v>
      </c>
      <c r="D958" s="21" t="s">
        <v>434</v>
      </c>
      <c r="E958" s="21" t="s">
        <v>48</v>
      </c>
      <c r="F958" s="21" t="s">
        <v>44</v>
      </c>
      <c r="G958" s="21" t="s">
        <v>19</v>
      </c>
      <c r="H958" s="22">
        <v>43994</v>
      </c>
      <c r="I958" s="22">
        <v>44023</v>
      </c>
      <c r="J958" s="23">
        <v>1071000</v>
      </c>
      <c r="K958" s="23">
        <v>1172959</v>
      </c>
    </row>
    <row r="959" spans="1:11" ht="24" x14ac:dyDescent="0.25">
      <c r="A959" s="20" t="s">
        <v>2278</v>
      </c>
      <c r="B959" s="21" t="s">
        <v>829</v>
      </c>
      <c r="C959" s="20" t="s">
        <v>466</v>
      </c>
      <c r="D959" s="21" t="s">
        <v>830</v>
      </c>
      <c r="E959" s="21" t="s">
        <v>48</v>
      </c>
      <c r="F959" s="21" t="s">
        <v>44</v>
      </c>
      <c r="G959" s="21" t="s">
        <v>19</v>
      </c>
      <c r="H959" s="22">
        <v>44074</v>
      </c>
      <c r="I959" s="22">
        <v>44104</v>
      </c>
      <c r="J959" s="23">
        <v>2000000</v>
      </c>
      <c r="K959" s="23">
        <v>2190400</v>
      </c>
    </row>
    <row r="960" spans="1:11" ht="24" x14ac:dyDescent="0.25">
      <c r="A960" s="20" t="s">
        <v>2279</v>
      </c>
      <c r="B960" s="21" t="s">
        <v>829</v>
      </c>
      <c r="C960" s="20" t="s">
        <v>466</v>
      </c>
      <c r="D960" s="21" t="s">
        <v>830</v>
      </c>
      <c r="E960" s="21" t="s">
        <v>48</v>
      </c>
      <c r="F960" s="21" t="s">
        <v>44</v>
      </c>
      <c r="G960" s="21" t="s">
        <v>19</v>
      </c>
      <c r="H960" s="22">
        <v>44046</v>
      </c>
      <c r="I960" s="22">
        <v>44071</v>
      </c>
      <c r="J960" s="23">
        <v>2000000</v>
      </c>
      <c r="K960" s="23">
        <v>2190400</v>
      </c>
    </row>
    <row r="961" spans="1:11" ht="24" x14ac:dyDescent="0.25">
      <c r="A961" s="20" t="s">
        <v>2280</v>
      </c>
      <c r="B961" s="21" t="s">
        <v>2281</v>
      </c>
      <c r="C961" s="20" t="s">
        <v>166</v>
      </c>
      <c r="D961" s="21" t="s">
        <v>2282</v>
      </c>
      <c r="E961" s="21" t="s">
        <v>1133</v>
      </c>
      <c r="F961" s="21" t="s">
        <v>44</v>
      </c>
      <c r="G961" s="21" t="s">
        <v>19</v>
      </c>
      <c r="H961" s="22">
        <v>44098</v>
      </c>
      <c r="I961" s="22">
        <v>44104</v>
      </c>
      <c r="J961" s="23">
        <v>800000</v>
      </c>
      <c r="K961" s="23">
        <v>876160</v>
      </c>
    </row>
    <row r="962" spans="1:11" ht="24" x14ac:dyDescent="0.25">
      <c r="A962" s="20" t="s">
        <v>2283</v>
      </c>
      <c r="B962" s="21" t="s">
        <v>2281</v>
      </c>
      <c r="C962" s="20" t="s">
        <v>166</v>
      </c>
      <c r="D962" s="21" t="s">
        <v>2284</v>
      </c>
      <c r="E962" s="21" t="s">
        <v>1113</v>
      </c>
      <c r="F962" s="21" t="s">
        <v>44</v>
      </c>
      <c r="G962" s="21" t="s">
        <v>19</v>
      </c>
      <c r="H962" s="22">
        <v>44070</v>
      </c>
      <c r="I962" s="22">
        <v>44100</v>
      </c>
      <c r="J962" s="23">
        <v>800000</v>
      </c>
      <c r="K962" s="23">
        <v>876160</v>
      </c>
    </row>
    <row r="963" spans="1:11" ht="24" x14ac:dyDescent="0.25">
      <c r="A963" s="20" t="s">
        <v>2285</v>
      </c>
      <c r="B963" s="21" t="s">
        <v>2281</v>
      </c>
      <c r="C963" s="20" t="s">
        <v>126</v>
      </c>
      <c r="D963" s="21" t="s">
        <v>2284</v>
      </c>
      <c r="E963" s="21" t="s">
        <v>1113</v>
      </c>
      <c r="F963" s="21" t="s">
        <v>44</v>
      </c>
      <c r="G963" s="21" t="s">
        <v>19</v>
      </c>
      <c r="H963" s="22">
        <v>44039</v>
      </c>
      <c r="I963" s="22">
        <v>44069</v>
      </c>
      <c r="J963" s="23">
        <v>800000</v>
      </c>
      <c r="K963" s="23">
        <v>876160</v>
      </c>
    </row>
    <row r="964" spans="1:11" ht="24" x14ac:dyDescent="0.25">
      <c r="A964" s="20" t="s">
        <v>2286</v>
      </c>
      <c r="B964" s="21" t="s">
        <v>437</v>
      </c>
      <c r="C964" s="20" t="s">
        <v>166</v>
      </c>
      <c r="D964" s="21" t="s">
        <v>2287</v>
      </c>
      <c r="E964" s="21" t="s">
        <v>1133</v>
      </c>
      <c r="F964" s="21" t="s">
        <v>44</v>
      </c>
      <c r="G964" s="21" t="s">
        <v>19</v>
      </c>
      <c r="H964" s="22">
        <v>44098</v>
      </c>
      <c r="I964" s="22">
        <v>44104</v>
      </c>
      <c r="J964" s="23">
        <v>800000</v>
      </c>
      <c r="K964" s="23">
        <v>876160</v>
      </c>
    </row>
    <row r="965" spans="1:11" ht="24" x14ac:dyDescent="0.25">
      <c r="A965" s="20" t="s">
        <v>2288</v>
      </c>
      <c r="B965" s="21" t="s">
        <v>437</v>
      </c>
      <c r="C965" s="20" t="s">
        <v>166</v>
      </c>
      <c r="D965" s="21" t="s">
        <v>2287</v>
      </c>
      <c r="E965" s="21" t="s">
        <v>1113</v>
      </c>
      <c r="F965" s="21" t="s">
        <v>44</v>
      </c>
      <c r="G965" s="21" t="s">
        <v>19</v>
      </c>
      <c r="H965" s="22">
        <v>44075</v>
      </c>
      <c r="I965" s="22">
        <v>44104</v>
      </c>
      <c r="J965" s="23">
        <v>800000</v>
      </c>
      <c r="K965" s="23">
        <v>876160</v>
      </c>
    </row>
    <row r="966" spans="1:11" ht="24" x14ac:dyDescent="0.25">
      <c r="A966" s="20" t="s">
        <v>2289</v>
      </c>
      <c r="B966" s="21" t="s">
        <v>437</v>
      </c>
      <c r="C966" s="20" t="s">
        <v>166</v>
      </c>
      <c r="D966" s="21" t="s">
        <v>2287</v>
      </c>
      <c r="E966" s="21" t="s">
        <v>1113</v>
      </c>
      <c r="F966" s="21" t="s">
        <v>44</v>
      </c>
      <c r="G966" s="21" t="s">
        <v>19</v>
      </c>
      <c r="H966" s="22">
        <v>44044</v>
      </c>
      <c r="I966" s="22">
        <v>44074</v>
      </c>
      <c r="J966" s="23">
        <v>800000</v>
      </c>
      <c r="K966" s="23">
        <v>876160</v>
      </c>
    </row>
    <row r="967" spans="1:11" ht="24" x14ac:dyDescent="0.25">
      <c r="A967" s="20" t="s">
        <v>2290</v>
      </c>
      <c r="B967" s="21" t="s">
        <v>440</v>
      </c>
      <c r="C967" s="20" t="s">
        <v>166</v>
      </c>
      <c r="D967" s="21" t="s">
        <v>441</v>
      </c>
      <c r="E967" s="21" t="s">
        <v>48</v>
      </c>
      <c r="F967" s="21" t="s">
        <v>44</v>
      </c>
      <c r="G967" s="21" t="s">
        <v>19</v>
      </c>
      <c r="H967" s="22">
        <v>44075</v>
      </c>
      <c r="I967" s="22">
        <v>44104</v>
      </c>
      <c r="J967" s="23">
        <v>800000</v>
      </c>
      <c r="K967" s="23">
        <v>876160</v>
      </c>
    </row>
    <row r="968" spans="1:11" ht="24" x14ac:dyDescent="0.25">
      <c r="A968" s="20" t="s">
        <v>2291</v>
      </c>
      <c r="B968" s="21" t="s">
        <v>440</v>
      </c>
      <c r="C968" s="20" t="s">
        <v>166</v>
      </c>
      <c r="D968" s="21" t="s">
        <v>441</v>
      </c>
      <c r="E968" s="21" t="s">
        <v>48</v>
      </c>
      <c r="F968" s="21" t="s">
        <v>44</v>
      </c>
      <c r="G968" s="21" t="s">
        <v>19</v>
      </c>
      <c r="H968" s="22">
        <v>44027</v>
      </c>
      <c r="I968" s="22">
        <v>44057</v>
      </c>
      <c r="J968" s="23">
        <v>800000</v>
      </c>
      <c r="K968" s="23">
        <v>876160</v>
      </c>
    </row>
    <row r="969" spans="1:11" ht="24" x14ac:dyDescent="0.25">
      <c r="A969" s="20" t="s">
        <v>2292</v>
      </c>
      <c r="B969" s="21" t="s">
        <v>440</v>
      </c>
      <c r="C969" s="20" t="s">
        <v>166</v>
      </c>
      <c r="D969" s="21" t="s">
        <v>441</v>
      </c>
      <c r="E969" s="21" t="s">
        <v>48</v>
      </c>
      <c r="F969" s="21" t="s">
        <v>44</v>
      </c>
      <c r="G969" s="21" t="s">
        <v>19</v>
      </c>
      <c r="H969" s="22">
        <v>43993</v>
      </c>
      <c r="I969" s="22">
        <v>44022</v>
      </c>
      <c r="J969" s="23">
        <v>800000</v>
      </c>
      <c r="K969" s="23">
        <v>876160</v>
      </c>
    </row>
    <row r="970" spans="1:11" ht="24" x14ac:dyDescent="0.25">
      <c r="A970" s="20" t="s">
        <v>2293</v>
      </c>
      <c r="B970" s="21" t="s">
        <v>440</v>
      </c>
      <c r="C970" s="20" t="s">
        <v>166</v>
      </c>
      <c r="D970" s="21" t="s">
        <v>441</v>
      </c>
      <c r="E970" s="21" t="s">
        <v>48</v>
      </c>
      <c r="F970" s="21" t="s">
        <v>44</v>
      </c>
      <c r="G970" s="21" t="s">
        <v>19</v>
      </c>
      <c r="H970" s="22">
        <v>43959</v>
      </c>
      <c r="I970" s="22">
        <v>43989</v>
      </c>
      <c r="J970" s="23">
        <v>800000</v>
      </c>
      <c r="K970" s="23">
        <v>876160</v>
      </c>
    </row>
    <row r="971" spans="1:11" ht="24" x14ac:dyDescent="0.25">
      <c r="A971" s="20" t="s">
        <v>2294</v>
      </c>
      <c r="B971" s="21" t="s">
        <v>440</v>
      </c>
      <c r="C971" s="20" t="s">
        <v>166</v>
      </c>
      <c r="D971" s="21" t="s">
        <v>441</v>
      </c>
      <c r="E971" s="21" t="s">
        <v>48</v>
      </c>
      <c r="F971" s="21" t="s">
        <v>44</v>
      </c>
      <c r="G971" s="21" t="s">
        <v>19</v>
      </c>
      <c r="H971" s="22">
        <v>43929</v>
      </c>
      <c r="I971" s="22">
        <v>43958</v>
      </c>
      <c r="J971" s="23">
        <v>800000</v>
      </c>
      <c r="K971" s="23">
        <v>876160</v>
      </c>
    </row>
    <row r="972" spans="1:11" ht="24" x14ac:dyDescent="0.25">
      <c r="A972" s="20" t="s">
        <v>2295</v>
      </c>
      <c r="B972" s="21" t="s">
        <v>833</v>
      </c>
      <c r="C972" s="20" t="s">
        <v>466</v>
      </c>
      <c r="D972" s="21" t="s">
        <v>834</v>
      </c>
      <c r="E972" s="21" t="s">
        <v>48</v>
      </c>
      <c r="F972" s="21" t="s">
        <v>44</v>
      </c>
      <c r="G972" s="21" t="s">
        <v>19</v>
      </c>
      <c r="H972" s="22">
        <v>44072</v>
      </c>
      <c r="I972" s="22">
        <v>44100</v>
      </c>
      <c r="J972" s="23">
        <v>590000</v>
      </c>
      <c r="K972" s="23">
        <v>646168</v>
      </c>
    </row>
    <row r="973" spans="1:11" ht="24" x14ac:dyDescent="0.25">
      <c r="A973" s="20" t="s">
        <v>2296</v>
      </c>
      <c r="B973" s="21" t="s">
        <v>833</v>
      </c>
      <c r="C973" s="20" t="s">
        <v>466</v>
      </c>
      <c r="D973" s="21" t="s">
        <v>834</v>
      </c>
      <c r="E973" s="21" t="s">
        <v>48</v>
      </c>
      <c r="F973" s="21" t="s">
        <v>44</v>
      </c>
      <c r="G973" s="21" t="s">
        <v>19</v>
      </c>
      <c r="H973" s="22">
        <v>44030</v>
      </c>
      <c r="I973" s="22">
        <v>44058</v>
      </c>
      <c r="J973" s="23">
        <v>590000</v>
      </c>
      <c r="K973" s="23">
        <v>646168</v>
      </c>
    </row>
    <row r="974" spans="1:11" ht="24" x14ac:dyDescent="0.25">
      <c r="A974" s="20" t="s">
        <v>2297</v>
      </c>
      <c r="B974" s="21" t="s">
        <v>833</v>
      </c>
      <c r="C974" s="20" t="s">
        <v>466</v>
      </c>
      <c r="D974" s="21" t="s">
        <v>834</v>
      </c>
      <c r="E974" s="21" t="s">
        <v>48</v>
      </c>
      <c r="F974" s="21" t="s">
        <v>44</v>
      </c>
      <c r="G974" s="21" t="s">
        <v>19</v>
      </c>
      <c r="H974" s="22">
        <v>43960</v>
      </c>
      <c r="I974" s="22">
        <v>43981</v>
      </c>
      <c r="J974" s="23">
        <v>590000</v>
      </c>
      <c r="K974" s="23">
        <v>646168</v>
      </c>
    </row>
    <row r="975" spans="1:11" ht="24" x14ac:dyDescent="0.25">
      <c r="A975" s="20" t="s">
        <v>2298</v>
      </c>
      <c r="B975" s="21" t="s">
        <v>833</v>
      </c>
      <c r="C975" s="20" t="s">
        <v>466</v>
      </c>
      <c r="D975" s="21" t="s">
        <v>834</v>
      </c>
      <c r="E975" s="21" t="s">
        <v>48</v>
      </c>
      <c r="F975" s="21" t="s">
        <v>44</v>
      </c>
      <c r="G975" s="21" t="s">
        <v>19</v>
      </c>
      <c r="H975" s="22">
        <v>43946</v>
      </c>
      <c r="I975" s="22">
        <v>43967</v>
      </c>
      <c r="J975" s="23">
        <v>590000</v>
      </c>
      <c r="K975" s="23">
        <v>646168</v>
      </c>
    </row>
    <row r="976" spans="1:11" ht="24" x14ac:dyDescent="0.25">
      <c r="A976" s="20" t="s">
        <v>2299</v>
      </c>
      <c r="B976" s="21" t="s">
        <v>836</v>
      </c>
      <c r="C976" s="20" t="s">
        <v>466</v>
      </c>
      <c r="D976" s="21" t="s">
        <v>837</v>
      </c>
      <c r="E976" s="21" t="s">
        <v>48</v>
      </c>
      <c r="F976" s="21" t="s">
        <v>44</v>
      </c>
      <c r="G976" s="21" t="s">
        <v>19</v>
      </c>
      <c r="H976" s="22">
        <v>44068</v>
      </c>
      <c r="I976" s="22">
        <v>44099</v>
      </c>
      <c r="J976" s="23">
        <v>1500000</v>
      </c>
      <c r="K976" s="23">
        <v>1642800</v>
      </c>
    </row>
    <row r="977" spans="1:11" ht="24" x14ac:dyDescent="0.25">
      <c r="A977" s="20" t="s">
        <v>2300</v>
      </c>
      <c r="B977" s="21" t="s">
        <v>836</v>
      </c>
      <c r="C977" s="20" t="s">
        <v>466</v>
      </c>
      <c r="D977" s="21" t="s">
        <v>837</v>
      </c>
      <c r="E977" s="21" t="s">
        <v>48</v>
      </c>
      <c r="F977" s="21" t="s">
        <v>44</v>
      </c>
      <c r="G977" s="21" t="s">
        <v>19</v>
      </c>
      <c r="H977" s="22">
        <v>44026</v>
      </c>
      <c r="I977" s="22">
        <v>44057</v>
      </c>
      <c r="J977" s="23">
        <v>1200000</v>
      </c>
      <c r="K977" s="23">
        <v>1314240</v>
      </c>
    </row>
    <row r="978" spans="1:11" ht="24" x14ac:dyDescent="0.25">
      <c r="A978" s="20" t="s">
        <v>2301</v>
      </c>
      <c r="B978" s="21" t="s">
        <v>836</v>
      </c>
      <c r="C978" s="20" t="s">
        <v>466</v>
      </c>
      <c r="D978" s="21" t="s">
        <v>837</v>
      </c>
      <c r="E978" s="21" t="s">
        <v>48</v>
      </c>
      <c r="F978" s="21" t="s">
        <v>44</v>
      </c>
      <c r="G978" s="21" t="s">
        <v>19</v>
      </c>
      <c r="H978" s="22">
        <v>43962</v>
      </c>
      <c r="I978" s="22">
        <v>43987</v>
      </c>
      <c r="J978" s="23">
        <v>1200000</v>
      </c>
      <c r="K978" s="23">
        <v>1314240</v>
      </c>
    </row>
    <row r="979" spans="1:11" ht="24" x14ac:dyDescent="0.25">
      <c r="A979" s="20" t="s">
        <v>2302</v>
      </c>
      <c r="B979" s="21" t="s">
        <v>839</v>
      </c>
      <c r="C979" s="20" t="s">
        <v>466</v>
      </c>
      <c r="D979" s="21" t="s">
        <v>840</v>
      </c>
      <c r="E979" s="21" t="s">
        <v>48</v>
      </c>
      <c r="F979" s="21" t="s">
        <v>44</v>
      </c>
      <c r="G979" s="21" t="s">
        <v>19</v>
      </c>
      <c r="H979" s="22">
        <v>44079</v>
      </c>
      <c r="I979" s="22">
        <v>44100</v>
      </c>
      <c r="J979" s="23">
        <v>590000</v>
      </c>
      <c r="K979" s="23">
        <v>646168</v>
      </c>
    </row>
    <row r="980" spans="1:11" ht="24" x14ac:dyDescent="0.25">
      <c r="A980" s="20" t="s">
        <v>2303</v>
      </c>
      <c r="B980" s="21" t="s">
        <v>839</v>
      </c>
      <c r="C980" s="20" t="s">
        <v>466</v>
      </c>
      <c r="D980" s="21" t="s">
        <v>840</v>
      </c>
      <c r="E980" s="21" t="s">
        <v>48</v>
      </c>
      <c r="F980" s="21" t="s">
        <v>44</v>
      </c>
      <c r="G980" s="21" t="s">
        <v>19</v>
      </c>
      <c r="H980" s="22">
        <v>44030</v>
      </c>
      <c r="I980" s="22">
        <v>44058</v>
      </c>
      <c r="J980" s="23">
        <v>590000</v>
      </c>
      <c r="K980" s="23">
        <v>646168</v>
      </c>
    </row>
    <row r="981" spans="1:11" ht="24" x14ac:dyDescent="0.25">
      <c r="A981" s="20" t="s">
        <v>2304</v>
      </c>
      <c r="B981" s="21" t="s">
        <v>839</v>
      </c>
      <c r="C981" s="20" t="s">
        <v>466</v>
      </c>
      <c r="D981" s="21" t="s">
        <v>840</v>
      </c>
      <c r="E981" s="21" t="s">
        <v>48</v>
      </c>
      <c r="F981" s="21" t="s">
        <v>44</v>
      </c>
      <c r="G981" s="21" t="s">
        <v>19</v>
      </c>
      <c r="H981" s="22">
        <v>43995</v>
      </c>
      <c r="I981" s="22">
        <v>44016</v>
      </c>
      <c r="J981" s="23">
        <v>590000</v>
      </c>
      <c r="K981" s="23">
        <v>646168</v>
      </c>
    </row>
    <row r="982" spans="1:11" ht="24" x14ac:dyDescent="0.25">
      <c r="A982" s="20" t="s">
        <v>2305</v>
      </c>
      <c r="B982" s="21" t="s">
        <v>839</v>
      </c>
      <c r="C982" s="20" t="s">
        <v>466</v>
      </c>
      <c r="D982" s="21" t="s">
        <v>840</v>
      </c>
      <c r="E982" s="21" t="s">
        <v>48</v>
      </c>
      <c r="F982" s="21" t="s">
        <v>44</v>
      </c>
      <c r="G982" s="21" t="s">
        <v>19</v>
      </c>
      <c r="H982" s="22">
        <v>43960</v>
      </c>
      <c r="I982" s="22">
        <v>43981</v>
      </c>
      <c r="J982" s="23">
        <v>590000</v>
      </c>
      <c r="K982" s="23">
        <v>646168</v>
      </c>
    </row>
    <row r="983" spans="1:11" ht="24" x14ac:dyDescent="0.25">
      <c r="A983" s="20" t="s">
        <v>2306</v>
      </c>
      <c r="B983" s="21" t="s">
        <v>839</v>
      </c>
      <c r="C983" s="20" t="s">
        <v>466</v>
      </c>
      <c r="D983" s="21" t="s">
        <v>840</v>
      </c>
      <c r="E983" s="21" t="s">
        <v>48</v>
      </c>
      <c r="F983" s="21" t="s">
        <v>44</v>
      </c>
      <c r="G983" s="21" t="s">
        <v>19</v>
      </c>
      <c r="H983" s="22">
        <v>43932</v>
      </c>
      <c r="I983" s="22">
        <v>43946</v>
      </c>
      <c r="J983" s="23">
        <v>590000</v>
      </c>
      <c r="K983" s="23">
        <v>646168</v>
      </c>
    </row>
    <row r="984" spans="1:11" ht="24" x14ac:dyDescent="0.25">
      <c r="A984" s="20" t="s">
        <v>2307</v>
      </c>
      <c r="B984" s="21" t="s">
        <v>843</v>
      </c>
      <c r="C984" s="20" t="s">
        <v>466</v>
      </c>
      <c r="D984" s="21" t="s">
        <v>844</v>
      </c>
      <c r="E984" s="21" t="s">
        <v>48</v>
      </c>
      <c r="F984" s="21" t="s">
        <v>44</v>
      </c>
      <c r="G984" s="21" t="s">
        <v>19</v>
      </c>
      <c r="H984" s="22">
        <v>44073</v>
      </c>
      <c r="I984" s="22">
        <v>44101</v>
      </c>
      <c r="J984" s="23">
        <v>590000</v>
      </c>
      <c r="K984" s="23">
        <v>646168</v>
      </c>
    </row>
    <row r="985" spans="1:11" ht="24" x14ac:dyDescent="0.25">
      <c r="A985" s="20" t="s">
        <v>2308</v>
      </c>
      <c r="B985" s="21" t="s">
        <v>843</v>
      </c>
      <c r="C985" s="20" t="s">
        <v>466</v>
      </c>
      <c r="D985" s="21" t="s">
        <v>844</v>
      </c>
      <c r="E985" s="21" t="s">
        <v>48</v>
      </c>
      <c r="F985" s="21" t="s">
        <v>44</v>
      </c>
      <c r="G985" s="21" t="s">
        <v>19</v>
      </c>
      <c r="H985" s="22">
        <v>44031</v>
      </c>
      <c r="I985" s="22">
        <v>44059</v>
      </c>
      <c r="J985" s="23">
        <v>590000</v>
      </c>
      <c r="K985" s="23">
        <v>646168</v>
      </c>
    </row>
    <row r="986" spans="1:11" ht="24" x14ac:dyDescent="0.25">
      <c r="A986" s="20" t="s">
        <v>2309</v>
      </c>
      <c r="B986" s="21" t="s">
        <v>843</v>
      </c>
      <c r="C986" s="20" t="s">
        <v>466</v>
      </c>
      <c r="D986" s="21" t="s">
        <v>844</v>
      </c>
      <c r="E986" s="21" t="s">
        <v>48</v>
      </c>
      <c r="F986" s="21" t="s">
        <v>44</v>
      </c>
      <c r="G986" s="21" t="s">
        <v>19</v>
      </c>
      <c r="H986" s="22">
        <v>43996</v>
      </c>
      <c r="I986" s="22">
        <v>44017</v>
      </c>
      <c r="J986" s="23">
        <v>590000</v>
      </c>
      <c r="K986" s="23">
        <v>646168</v>
      </c>
    </row>
    <row r="987" spans="1:11" ht="24" x14ac:dyDescent="0.25">
      <c r="A987" s="20" t="s">
        <v>2310</v>
      </c>
      <c r="B987" s="21" t="s">
        <v>843</v>
      </c>
      <c r="C987" s="20" t="s">
        <v>466</v>
      </c>
      <c r="D987" s="21" t="s">
        <v>844</v>
      </c>
      <c r="E987" s="21" t="s">
        <v>48</v>
      </c>
      <c r="F987" s="21" t="s">
        <v>44</v>
      </c>
      <c r="G987" s="21" t="s">
        <v>19</v>
      </c>
      <c r="H987" s="22">
        <v>43968</v>
      </c>
      <c r="I987" s="22">
        <v>43989</v>
      </c>
      <c r="J987" s="23">
        <v>590000</v>
      </c>
      <c r="K987" s="23">
        <v>646168</v>
      </c>
    </row>
    <row r="988" spans="1:11" ht="24" x14ac:dyDescent="0.25">
      <c r="A988" s="20" t="s">
        <v>2311</v>
      </c>
      <c r="B988" s="21" t="s">
        <v>843</v>
      </c>
      <c r="C988" s="20" t="s">
        <v>466</v>
      </c>
      <c r="D988" s="21" t="s">
        <v>844</v>
      </c>
      <c r="E988" s="21" t="s">
        <v>48</v>
      </c>
      <c r="F988" s="21" t="s">
        <v>44</v>
      </c>
      <c r="G988" s="21" t="s">
        <v>19</v>
      </c>
      <c r="H988" s="22">
        <v>43926</v>
      </c>
      <c r="I988" s="22">
        <v>43947</v>
      </c>
      <c r="J988" s="23">
        <v>590000</v>
      </c>
      <c r="K988" s="23">
        <v>646168</v>
      </c>
    </row>
    <row r="989" spans="1:11" ht="24" x14ac:dyDescent="0.25">
      <c r="A989" s="20" t="s">
        <v>2312</v>
      </c>
      <c r="B989" s="21" t="s">
        <v>847</v>
      </c>
      <c r="C989" s="20" t="s">
        <v>466</v>
      </c>
      <c r="D989" s="21" t="s">
        <v>848</v>
      </c>
      <c r="E989" s="21" t="s">
        <v>48</v>
      </c>
      <c r="F989" s="21" t="s">
        <v>44</v>
      </c>
      <c r="G989" s="21" t="s">
        <v>19</v>
      </c>
      <c r="H989" s="22">
        <v>44068</v>
      </c>
      <c r="I989" s="22">
        <v>44099</v>
      </c>
      <c r="J989" s="23">
        <v>2000000</v>
      </c>
      <c r="K989" s="23">
        <v>2190400</v>
      </c>
    </row>
    <row r="990" spans="1:11" ht="24" x14ac:dyDescent="0.25">
      <c r="A990" s="20" t="s">
        <v>2313</v>
      </c>
      <c r="B990" s="21" t="s">
        <v>847</v>
      </c>
      <c r="C990" s="20" t="s">
        <v>466</v>
      </c>
      <c r="D990" s="21" t="s">
        <v>848</v>
      </c>
      <c r="E990" s="21" t="s">
        <v>48</v>
      </c>
      <c r="F990" s="21" t="s">
        <v>44</v>
      </c>
      <c r="G990" s="21" t="s">
        <v>19</v>
      </c>
      <c r="H990" s="22">
        <v>44026</v>
      </c>
      <c r="I990" s="22">
        <v>44043</v>
      </c>
      <c r="J990" s="23">
        <v>2000000</v>
      </c>
      <c r="K990" s="23">
        <v>2190400</v>
      </c>
    </row>
    <row r="991" spans="1:11" ht="24" x14ac:dyDescent="0.25">
      <c r="A991" s="20" t="s">
        <v>2314</v>
      </c>
      <c r="B991" s="21" t="s">
        <v>847</v>
      </c>
      <c r="C991" s="20" t="s">
        <v>466</v>
      </c>
      <c r="D991" s="21" t="s">
        <v>848</v>
      </c>
      <c r="E991" s="21" t="s">
        <v>48</v>
      </c>
      <c r="F991" s="21" t="s">
        <v>44</v>
      </c>
      <c r="G991" s="21" t="s">
        <v>19</v>
      </c>
      <c r="H991" s="22">
        <v>43998</v>
      </c>
      <c r="I991" s="22">
        <v>44022</v>
      </c>
      <c r="J991" s="23">
        <v>2000000</v>
      </c>
      <c r="K991" s="23">
        <v>2190400</v>
      </c>
    </row>
    <row r="992" spans="1:11" ht="24" x14ac:dyDescent="0.25">
      <c r="A992" s="20" t="s">
        <v>2315</v>
      </c>
      <c r="B992" s="21" t="s">
        <v>847</v>
      </c>
      <c r="C992" s="20" t="s">
        <v>466</v>
      </c>
      <c r="D992" s="21" t="s">
        <v>848</v>
      </c>
      <c r="E992" s="21" t="s">
        <v>48</v>
      </c>
      <c r="F992" s="21" t="s">
        <v>44</v>
      </c>
      <c r="G992" s="21" t="s">
        <v>19</v>
      </c>
      <c r="H992" s="22">
        <v>43966</v>
      </c>
      <c r="I992" s="22">
        <v>43994</v>
      </c>
      <c r="J992" s="23">
        <v>2000000</v>
      </c>
      <c r="K992" s="23">
        <v>2190400</v>
      </c>
    </row>
    <row r="993" spans="1:11" ht="24" x14ac:dyDescent="0.25">
      <c r="A993" s="20" t="s">
        <v>2316</v>
      </c>
      <c r="B993" s="21" t="s">
        <v>847</v>
      </c>
      <c r="C993" s="20" t="s">
        <v>466</v>
      </c>
      <c r="D993" s="21" t="s">
        <v>848</v>
      </c>
      <c r="E993" s="21" t="s">
        <v>48</v>
      </c>
      <c r="F993" s="21" t="s">
        <v>44</v>
      </c>
      <c r="G993" s="21" t="s">
        <v>19</v>
      </c>
      <c r="H993" s="22">
        <v>43922</v>
      </c>
      <c r="I993" s="22">
        <v>43951</v>
      </c>
      <c r="J993" s="23">
        <v>2000000</v>
      </c>
      <c r="K993" s="23">
        <v>2190400</v>
      </c>
    </row>
    <row r="994" spans="1:11" ht="24" x14ac:dyDescent="0.25">
      <c r="A994" s="20" t="s">
        <v>2317</v>
      </c>
      <c r="B994" s="21" t="s">
        <v>2318</v>
      </c>
      <c r="C994" s="20" t="s">
        <v>126</v>
      </c>
      <c r="D994" s="21" t="s">
        <v>2319</v>
      </c>
      <c r="E994" s="21" t="s">
        <v>48</v>
      </c>
      <c r="F994" s="21" t="s">
        <v>44</v>
      </c>
      <c r="G994" s="21" t="s">
        <v>19</v>
      </c>
      <c r="H994" s="22">
        <v>44099</v>
      </c>
      <c r="I994" s="22">
        <v>44104</v>
      </c>
      <c r="J994" s="23">
        <v>2803023</v>
      </c>
      <c r="K994" s="23">
        <v>3069871</v>
      </c>
    </row>
    <row r="995" spans="1:11" ht="24" x14ac:dyDescent="0.25">
      <c r="A995" s="20" t="s">
        <v>2320</v>
      </c>
      <c r="B995" s="21" t="s">
        <v>2321</v>
      </c>
      <c r="C995" s="20" t="s">
        <v>882</v>
      </c>
      <c r="D995" s="21" t="s">
        <v>2322</v>
      </c>
      <c r="E995" s="21" t="s">
        <v>48</v>
      </c>
      <c r="F995" s="21" t="s">
        <v>44</v>
      </c>
      <c r="G995" s="21" t="s">
        <v>19</v>
      </c>
      <c r="H995" s="22">
        <v>43979</v>
      </c>
      <c r="I995" s="22">
        <v>44007</v>
      </c>
      <c r="J995" s="23">
        <v>800000</v>
      </c>
      <c r="K995" s="23">
        <v>876160</v>
      </c>
    </row>
    <row r="996" spans="1:11" ht="24" x14ac:dyDescent="0.25">
      <c r="A996" s="20" t="s">
        <v>2323</v>
      </c>
      <c r="B996" s="21" t="s">
        <v>2321</v>
      </c>
      <c r="C996" s="20" t="s">
        <v>882</v>
      </c>
      <c r="D996" s="21" t="s">
        <v>2322</v>
      </c>
      <c r="E996" s="21" t="s">
        <v>48</v>
      </c>
      <c r="F996" s="21" t="s">
        <v>44</v>
      </c>
      <c r="G996" s="21" t="s">
        <v>19</v>
      </c>
      <c r="H996" s="22">
        <v>43937</v>
      </c>
      <c r="I996" s="22">
        <v>43965</v>
      </c>
      <c r="J996" s="23">
        <v>800000</v>
      </c>
      <c r="K996" s="23">
        <v>876160</v>
      </c>
    </row>
    <row r="997" spans="1:11" ht="24" x14ac:dyDescent="0.25">
      <c r="A997" s="20" t="s">
        <v>2324</v>
      </c>
      <c r="B997" s="21" t="s">
        <v>851</v>
      </c>
      <c r="C997" s="20" t="s">
        <v>466</v>
      </c>
      <c r="D997" s="21" t="s">
        <v>852</v>
      </c>
      <c r="E997" s="21" t="s">
        <v>48</v>
      </c>
      <c r="F997" s="21" t="s">
        <v>44</v>
      </c>
      <c r="G997" s="21" t="s">
        <v>19</v>
      </c>
      <c r="H997" s="22">
        <v>44074</v>
      </c>
      <c r="I997" s="22">
        <v>44099</v>
      </c>
      <c r="J997" s="23">
        <v>800000</v>
      </c>
      <c r="K997" s="23">
        <v>876160</v>
      </c>
    </row>
    <row r="998" spans="1:11" ht="24" x14ac:dyDescent="0.25">
      <c r="A998" s="20" t="s">
        <v>2325</v>
      </c>
      <c r="B998" s="21" t="s">
        <v>851</v>
      </c>
      <c r="C998" s="20" t="s">
        <v>466</v>
      </c>
      <c r="D998" s="21" t="s">
        <v>852</v>
      </c>
      <c r="E998" s="21" t="s">
        <v>48</v>
      </c>
      <c r="F998" s="21" t="s">
        <v>44</v>
      </c>
      <c r="G998" s="21" t="s">
        <v>19</v>
      </c>
      <c r="H998" s="22">
        <v>44027</v>
      </c>
      <c r="I998" s="22">
        <v>44057</v>
      </c>
      <c r="J998" s="23">
        <v>800000</v>
      </c>
      <c r="K998" s="23">
        <v>876160</v>
      </c>
    </row>
    <row r="999" spans="1:11" ht="24" x14ac:dyDescent="0.25">
      <c r="A999" s="20" t="s">
        <v>2326</v>
      </c>
      <c r="B999" s="21" t="s">
        <v>851</v>
      </c>
      <c r="C999" s="20" t="s">
        <v>466</v>
      </c>
      <c r="D999" s="21" t="s">
        <v>852</v>
      </c>
      <c r="E999" s="21" t="s">
        <v>48</v>
      </c>
      <c r="F999" s="21" t="s">
        <v>44</v>
      </c>
      <c r="G999" s="21" t="s">
        <v>19</v>
      </c>
      <c r="H999" s="22">
        <v>43983</v>
      </c>
      <c r="I999" s="22">
        <v>44013</v>
      </c>
      <c r="J999" s="23">
        <v>800000</v>
      </c>
      <c r="K999" s="23">
        <v>876160</v>
      </c>
    </row>
    <row r="1000" spans="1:11" ht="24" x14ac:dyDescent="0.25">
      <c r="A1000" s="20" t="s">
        <v>2327</v>
      </c>
      <c r="B1000" s="21" t="s">
        <v>851</v>
      </c>
      <c r="C1000" s="20" t="s">
        <v>466</v>
      </c>
      <c r="D1000" s="21" t="s">
        <v>852</v>
      </c>
      <c r="E1000" s="21" t="s">
        <v>48</v>
      </c>
      <c r="F1000" s="21" t="s">
        <v>44</v>
      </c>
      <c r="G1000" s="21" t="s">
        <v>19</v>
      </c>
      <c r="H1000" s="22">
        <v>43959</v>
      </c>
      <c r="I1000" s="22">
        <v>43980</v>
      </c>
      <c r="J1000" s="23">
        <v>800000</v>
      </c>
      <c r="K1000" s="23">
        <v>876160</v>
      </c>
    </row>
    <row r="1001" spans="1:11" ht="24" x14ac:dyDescent="0.25">
      <c r="A1001" s="20" t="s">
        <v>2328</v>
      </c>
      <c r="B1001" s="21" t="s">
        <v>851</v>
      </c>
      <c r="C1001" s="20" t="s">
        <v>466</v>
      </c>
      <c r="D1001" s="21" t="s">
        <v>852</v>
      </c>
      <c r="E1001" s="21" t="s">
        <v>48</v>
      </c>
      <c r="F1001" s="21" t="s">
        <v>44</v>
      </c>
      <c r="G1001" s="21" t="s">
        <v>19</v>
      </c>
      <c r="H1001" s="22">
        <v>43922</v>
      </c>
      <c r="I1001" s="22">
        <v>43950</v>
      </c>
      <c r="J1001" s="23">
        <v>800000</v>
      </c>
      <c r="K1001" s="23">
        <v>876160</v>
      </c>
    </row>
    <row r="1002" spans="1:11" ht="24" x14ac:dyDescent="0.25">
      <c r="A1002" s="20" t="s">
        <v>2329</v>
      </c>
      <c r="B1002" s="21" t="s">
        <v>2330</v>
      </c>
      <c r="C1002" s="20" t="s">
        <v>2331</v>
      </c>
      <c r="D1002" s="21" t="s">
        <v>2331</v>
      </c>
      <c r="E1002" s="21" t="s">
        <v>2332</v>
      </c>
      <c r="F1002" s="21" t="s">
        <v>44</v>
      </c>
      <c r="G1002" s="21" t="s">
        <v>19</v>
      </c>
      <c r="H1002" s="22">
        <v>43868</v>
      </c>
      <c r="I1002" s="22">
        <v>43889</v>
      </c>
      <c r="J1002" s="23">
        <v>17183600</v>
      </c>
      <c r="K1002" s="23">
        <v>18819479</v>
      </c>
    </row>
    <row r="1003" spans="1:11" ht="24" x14ac:dyDescent="0.25">
      <c r="A1003" s="20" t="s">
        <v>2333</v>
      </c>
      <c r="B1003" s="21" t="s">
        <v>2330</v>
      </c>
      <c r="C1003" s="20" t="s">
        <v>2331</v>
      </c>
      <c r="D1003" s="21" t="s">
        <v>2331</v>
      </c>
      <c r="E1003" s="21" t="s">
        <v>2332</v>
      </c>
      <c r="F1003" s="21" t="s">
        <v>44</v>
      </c>
      <c r="G1003" s="21" t="s">
        <v>19</v>
      </c>
      <c r="H1003" s="22">
        <v>43868</v>
      </c>
      <c r="I1003" s="22">
        <v>43889</v>
      </c>
      <c r="J1003" s="23">
        <v>904400</v>
      </c>
      <c r="K1003" s="23">
        <v>990499</v>
      </c>
    </row>
    <row r="1004" spans="1:11" ht="24" x14ac:dyDescent="0.25">
      <c r="A1004" s="20" t="s">
        <v>2334</v>
      </c>
      <c r="B1004" s="21" t="s">
        <v>2335</v>
      </c>
      <c r="C1004" s="20" t="s">
        <v>450</v>
      </c>
      <c r="D1004" s="21" t="s">
        <v>2336</v>
      </c>
      <c r="E1004" s="21" t="s">
        <v>1131</v>
      </c>
      <c r="F1004" s="21" t="s">
        <v>44</v>
      </c>
      <c r="G1004" s="21" t="s">
        <v>23</v>
      </c>
      <c r="H1004" s="22">
        <v>43867</v>
      </c>
      <c r="I1004" s="22">
        <v>43867</v>
      </c>
      <c r="J1004" s="23">
        <v>5686560</v>
      </c>
      <c r="K1004" s="23">
        <v>6227921</v>
      </c>
    </row>
    <row r="1005" spans="1:11" ht="24" x14ac:dyDescent="0.25">
      <c r="A1005" s="20" t="s">
        <v>2337</v>
      </c>
      <c r="B1005" s="21" t="s">
        <v>857</v>
      </c>
      <c r="C1005" s="20" t="s">
        <v>466</v>
      </c>
      <c r="D1005" s="21" t="s">
        <v>858</v>
      </c>
      <c r="E1005" s="21" t="s">
        <v>48</v>
      </c>
      <c r="F1005" s="21" t="s">
        <v>44</v>
      </c>
      <c r="G1005" s="21" t="s">
        <v>19</v>
      </c>
      <c r="H1005" s="22">
        <v>44072</v>
      </c>
      <c r="I1005" s="22">
        <v>44100</v>
      </c>
      <c r="J1005" s="23">
        <v>590000</v>
      </c>
      <c r="K1005" s="23">
        <v>646168</v>
      </c>
    </row>
    <row r="1006" spans="1:11" ht="24" x14ac:dyDescent="0.25">
      <c r="A1006" s="20" t="s">
        <v>2338</v>
      </c>
      <c r="B1006" s="21" t="s">
        <v>857</v>
      </c>
      <c r="C1006" s="20" t="s">
        <v>466</v>
      </c>
      <c r="D1006" s="21" t="s">
        <v>858</v>
      </c>
      <c r="E1006" s="21" t="s">
        <v>48</v>
      </c>
      <c r="F1006" s="21" t="s">
        <v>44</v>
      </c>
      <c r="G1006" s="21" t="s">
        <v>19</v>
      </c>
      <c r="H1006" s="22">
        <v>44030</v>
      </c>
      <c r="I1006" s="22">
        <v>44058</v>
      </c>
      <c r="J1006" s="23">
        <v>590000</v>
      </c>
      <c r="K1006" s="23">
        <v>646168</v>
      </c>
    </row>
    <row r="1007" spans="1:11" ht="24" x14ac:dyDescent="0.25">
      <c r="A1007" s="20" t="s">
        <v>2339</v>
      </c>
      <c r="B1007" s="21" t="s">
        <v>857</v>
      </c>
      <c r="C1007" s="20" t="s">
        <v>466</v>
      </c>
      <c r="D1007" s="21" t="s">
        <v>858</v>
      </c>
      <c r="E1007" s="21" t="s">
        <v>48</v>
      </c>
      <c r="F1007" s="21" t="s">
        <v>44</v>
      </c>
      <c r="G1007" s="21" t="s">
        <v>19</v>
      </c>
      <c r="H1007" s="22">
        <v>44002</v>
      </c>
      <c r="I1007" s="22">
        <v>44009</v>
      </c>
      <c r="J1007" s="23">
        <v>472000</v>
      </c>
      <c r="K1007" s="23">
        <v>516934</v>
      </c>
    </row>
    <row r="1008" spans="1:11" ht="24" x14ac:dyDescent="0.25">
      <c r="A1008" s="20" t="s">
        <v>2340</v>
      </c>
      <c r="B1008" s="21" t="s">
        <v>857</v>
      </c>
      <c r="C1008" s="20" t="s">
        <v>466</v>
      </c>
      <c r="D1008" s="21" t="s">
        <v>858</v>
      </c>
      <c r="E1008" s="21" t="s">
        <v>48</v>
      </c>
      <c r="F1008" s="21" t="s">
        <v>44</v>
      </c>
      <c r="G1008" s="21" t="s">
        <v>19</v>
      </c>
      <c r="H1008" s="22">
        <v>43925</v>
      </c>
      <c r="I1008" s="22">
        <v>43946</v>
      </c>
      <c r="J1008" s="23">
        <v>590000</v>
      </c>
      <c r="K1008" s="23">
        <v>646168</v>
      </c>
    </row>
    <row r="1009" spans="1:11" ht="24" x14ac:dyDescent="0.25">
      <c r="A1009" s="20" t="s">
        <v>2341</v>
      </c>
      <c r="B1009" s="21" t="s">
        <v>861</v>
      </c>
      <c r="C1009" s="20" t="s">
        <v>466</v>
      </c>
      <c r="D1009" s="21" t="s">
        <v>862</v>
      </c>
      <c r="E1009" s="21" t="s">
        <v>48</v>
      </c>
      <c r="F1009" s="21" t="s">
        <v>44</v>
      </c>
      <c r="G1009" s="21" t="s">
        <v>19</v>
      </c>
      <c r="H1009" s="22">
        <v>44068</v>
      </c>
      <c r="I1009" s="22">
        <v>44099</v>
      </c>
      <c r="J1009" s="23">
        <v>1200000</v>
      </c>
      <c r="K1009" s="23">
        <v>1314240</v>
      </c>
    </row>
    <row r="1010" spans="1:11" ht="24" x14ac:dyDescent="0.25">
      <c r="A1010" s="20" t="s">
        <v>2342</v>
      </c>
      <c r="B1010" s="21" t="s">
        <v>861</v>
      </c>
      <c r="C1010" s="20" t="s">
        <v>466</v>
      </c>
      <c r="D1010" s="21" t="s">
        <v>862</v>
      </c>
      <c r="E1010" s="21" t="s">
        <v>48</v>
      </c>
      <c r="F1010" s="21" t="s">
        <v>44</v>
      </c>
      <c r="G1010" s="21" t="s">
        <v>19</v>
      </c>
      <c r="H1010" s="22">
        <v>44028</v>
      </c>
      <c r="I1010" s="22">
        <v>44057</v>
      </c>
      <c r="J1010" s="23">
        <v>1200000</v>
      </c>
      <c r="K1010" s="23">
        <v>1314240</v>
      </c>
    </row>
    <row r="1011" spans="1:11" ht="24" x14ac:dyDescent="0.25">
      <c r="A1011" s="20" t="s">
        <v>2343</v>
      </c>
      <c r="B1011" s="21" t="s">
        <v>861</v>
      </c>
      <c r="C1011" s="20" t="s">
        <v>466</v>
      </c>
      <c r="D1011" s="21" t="s">
        <v>862</v>
      </c>
      <c r="E1011" s="21" t="s">
        <v>48</v>
      </c>
      <c r="F1011" s="21" t="s">
        <v>44</v>
      </c>
      <c r="G1011" s="21" t="s">
        <v>19</v>
      </c>
      <c r="H1011" s="22">
        <v>43983</v>
      </c>
      <c r="I1011" s="22">
        <v>44012</v>
      </c>
      <c r="J1011" s="23">
        <v>1200000</v>
      </c>
      <c r="K1011" s="23">
        <v>1314240</v>
      </c>
    </row>
    <row r="1012" spans="1:11" ht="24" x14ac:dyDescent="0.25">
      <c r="A1012" s="20" t="s">
        <v>2344</v>
      </c>
      <c r="B1012" s="21" t="s">
        <v>861</v>
      </c>
      <c r="C1012" s="20" t="s">
        <v>466</v>
      </c>
      <c r="D1012" s="21" t="s">
        <v>862</v>
      </c>
      <c r="E1012" s="21" t="s">
        <v>2345</v>
      </c>
      <c r="F1012" s="21" t="s">
        <v>44</v>
      </c>
      <c r="G1012" s="21" t="s">
        <v>19</v>
      </c>
      <c r="H1012" s="22">
        <v>43963</v>
      </c>
      <c r="I1012" s="22">
        <v>43980</v>
      </c>
      <c r="J1012" s="23">
        <v>1200000</v>
      </c>
      <c r="K1012" s="23">
        <v>1314240</v>
      </c>
    </row>
    <row r="1013" spans="1:11" x14ac:dyDescent="0.25">
      <c r="H1013" s="55" t="s">
        <v>2346</v>
      </c>
      <c r="I1013" s="55"/>
      <c r="J1013" s="49">
        <f>SUM(J3:J1012)</f>
        <v>4022604987</v>
      </c>
      <c r="K1013" s="49">
        <f>SUM(K3:K1012)</f>
        <v>4396652037</v>
      </c>
    </row>
    <row r="1014" spans="1:11" x14ac:dyDescent="0.25">
      <c r="H1014" s="55" t="s">
        <v>2347</v>
      </c>
      <c r="I1014" s="55"/>
      <c r="J1014" s="55"/>
      <c r="K1014" s="49">
        <f>+K1013-J1013</f>
        <v>374047050</v>
      </c>
    </row>
    <row r="1016" spans="1:11" ht="30.75" customHeight="1" x14ac:dyDescent="0.25">
      <c r="A1016" s="43" t="s">
        <v>25</v>
      </c>
      <c r="B1016" s="43" t="s">
        <v>26</v>
      </c>
      <c r="C1016" s="43" t="s">
        <v>27</v>
      </c>
      <c r="D1016" s="43" t="s">
        <v>28</v>
      </c>
      <c r="E1016" s="43" t="s">
        <v>29</v>
      </c>
      <c r="F1016" s="43" t="s">
        <v>30</v>
      </c>
      <c r="G1016" s="43" t="s">
        <v>31</v>
      </c>
      <c r="H1016" s="43" t="s">
        <v>32</v>
      </c>
      <c r="I1016" s="43" t="s">
        <v>33</v>
      </c>
      <c r="J1016" s="44" t="s">
        <v>38</v>
      </c>
      <c r="K1016" s="44" t="s">
        <v>39</v>
      </c>
    </row>
    <row r="1017" spans="1:11" ht="18.75" customHeight="1" x14ac:dyDescent="0.25">
      <c r="A1017" s="20" t="s">
        <v>2348</v>
      </c>
      <c r="B1017" s="21" t="s">
        <v>422</v>
      </c>
      <c r="C1017" s="20" t="s">
        <v>2349</v>
      </c>
      <c r="D1017" s="20" t="s">
        <v>1032</v>
      </c>
      <c r="E1017" s="20" t="s">
        <v>2350</v>
      </c>
      <c r="F1017" s="20" t="s">
        <v>44</v>
      </c>
      <c r="G1017" s="20" t="s">
        <v>19</v>
      </c>
      <c r="H1017" s="22">
        <v>44020</v>
      </c>
      <c r="I1017" s="22">
        <v>44104</v>
      </c>
      <c r="J1017" s="23">
        <v>460276</v>
      </c>
      <c r="K1017" s="23">
        <v>460276</v>
      </c>
    </row>
    <row r="1018" spans="1:11" ht="18.75" customHeight="1" x14ac:dyDescent="0.25">
      <c r="A1018" s="20" t="s">
        <v>2351</v>
      </c>
      <c r="B1018" s="21" t="s">
        <v>422</v>
      </c>
      <c r="C1018" s="20" t="s">
        <v>2349</v>
      </c>
      <c r="D1018" s="20" t="s">
        <v>1032</v>
      </c>
      <c r="E1018" s="20" t="s">
        <v>1032</v>
      </c>
      <c r="F1018" s="20" t="s">
        <v>44</v>
      </c>
      <c r="G1018" s="20" t="s">
        <v>23</v>
      </c>
      <c r="H1018" s="22">
        <v>43862</v>
      </c>
      <c r="I1018" s="22">
        <v>44104</v>
      </c>
      <c r="J1018" s="23">
        <v>643743</v>
      </c>
      <c r="K1018" s="23">
        <v>643743</v>
      </c>
    </row>
    <row r="1019" spans="1:11" ht="18.75" customHeight="1" x14ac:dyDescent="0.25">
      <c r="A1019" s="20" t="s">
        <v>2352</v>
      </c>
      <c r="B1019" s="21" t="s">
        <v>422</v>
      </c>
      <c r="C1019" s="20" t="s">
        <v>2349</v>
      </c>
      <c r="D1019" s="20" t="s">
        <v>1032</v>
      </c>
      <c r="E1019" s="20" t="s">
        <v>2353</v>
      </c>
      <c r="F1019" s="20" t="s">
        <v>44</v>
      </c>
      <c r="G1019" s="20" t="s">
        <v>19</v>
      </c>
      <c r="H1019" s="22">
        <v>43862</v>
      </c>
      <c r="I1019" s="22">
        <v>44104</v>
      </c>
      <c r="J1019" s="23">
        <v>13138790</v>
      </c>
      <c r="K1019" s="23">
        <v>13138790</v>
      </c>
    </row>
    <row r="1020" spans="1:11" x14ac:dyDescent="0.25">
      <c r="H1020" s="55" t="s">
        <v>2354</v>
      </c>
      <c r="I1020" s="55"/>
      <c r="J1020" s="46">
        <f>SUM(J1017:J1019)</f>
        <v>14242809</v>
      </c>
      <c r="K1020" s="46">
        <f>SUM(K1017:K1019)</f>
        <v>14242809</v>
      </c>
    </row>
    <row r="1021" spans="1:11" x14ac:dyDescent="0.25">
      <c r="J1021" s="47"/>
    </row>
    <row r="1022" spans="1:11" x14ac:dyDescent="0.25">
      <c r="G1022" s="50" t="s">
        <v>2356</v>
      </c>
      <c r="J1022" s="27">
        <f>J1013+J1020</f>
        <v>4036847796</v>
      </c>
      <c r="K1022" s="27">
        <f>K1013+K1020</f>
        <v>4410894846</v>
      </c>
    </row>
    <row r="1024" spans="1:11" x14ac:dyDescent="0.25">
      <c r="F1024" s="50"/>
      <c r="G1024" s="50" t="s">
        <v>2357</v>
      </c>
      <c r="H1024" s="50"/>
    </row>
    <row r="1025" spans="7:7" x14ac:dyDescent="0.25">
      <c r="G1025" s="50" t="s">
        <v>2358</v>
      </c>
    </row>
  </sheetData>
  <mergeCells count="5">
    <mergeCell ref="H1013:I1013"/>
    <mergeCell ref="H1014:J1014"/>
    <mergeCell ref="H1020:I1020"/>
    <mergeCell ref="A1:B1"/>
    <mergeCell ref="C1:K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A9324-3D44-4964-A753-22C28856DA79}">
  <dimension ref="A1:I21"/>
  <sheetViews>
    <sheetView topLeftCell="A7" workbookViewId="0">
      <selection activeCell="A13" sqref="A13:D13"/>
    </sheetView>
  </sheetViews>
  <sheetFormatPr baseColWidth="10" defaultRowHeight="15" x14ac:dyDescent="0.25"/>
  <cols>
    <col min="1" max="1" width="22.28515625" customWidth="1"/>
    <col min="2" max="2" width="15.7109375" customWidth="1"/>
    <col min="3" max="3" width="16" customWidth="1"/>
    <col min="4" max="4" width="15.7109375" customWidth="1"/>
    <col min="5" max="6" width="15.140625" customWidth="1"/>
    <col min="7" max="7" width="14.42578125" customWidth="1"/>
    <col min="8" max="8" width="15.42578125" customWidth="1"/>
    <col min="9" max="9" width="15.28515625" customWidth="1"/>
  </cols>
  <sheetData>
    <row r="1" spans="1:9" ht="15.75" x14ac:dyDescent="0.25">
      <c r="A1" s="59" t="s">
        <v>13</v>
      </c>
      <c r="B1" s="59"/>
      <c r="C1" s="59"/>
      <c r="D1" s="59"/>
      <c r="E1" s="59"/>
      <c r="F1" s="59"/>
      <c r="G1" s="59"/>
    </row>
    <row r="2" spans="1:9" ht="33.75" x14ac:dyDescent="0.2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9" x14ac:dyDescent="0.25">
      <c r="A3" s="3" t="s">
        <v>7</v>
      </c>
      <c r="B3" s="4">
        <v>1679790000</v>
      </c>
      <c r="C3" s="4">
        <v>1679790000</v>
      </c>
      <c r="D3" s="4">
        <v>1528193231.4410479</v>
      </c>
      <c r="E3" s="4">
        <v>6112772.9257641919</v>
      </c>
      <c r="F3" s="5">
        <v>1534306004.366812</v>
      </c>
      <c r="G3" s="6">
        <v>145483995.63318777</v>
      </c>
    </row>
    <row r="4" spans="1:9" x14ac:dyDescent="0.25">
      <c r="A4" s="3" t="s">
        <v>8</v>
      </c>
      <c r="B4" s="4">
        <v>842686540</v>
      </c>
      <c r="C4" s="4">
        <v>842686540</v>
      </c>
      <c r="D4" s="4">
        <v>766636226.34643364</v>
      </c>
      <c r="E4" s="4">
        <v>3066544.9053857345</v>
      </c>
      <c r="F4" s="5">
        <v>769702771.25181937</v>
      </c>
      <c r="G4" s="6">
        <v>72983768.748180479</v>
      </c>
    </row>
    <row r="5" spans="1:9" x14ac:dyDescent="0.25">
      <c r="A5" s="3" t="s">
        <v>9</v>
      </c>
      <c r="B5" s="4">
        <v>70000000</v>
      </c>
      <c r="C5" s="4">
        <v>70000000</v>
      </c>
      <c r="D5" s="4">
        <v>63682678.311499268</v>
      </c>
      <c r="E5" s="4">
        <v>254730.71324599709</v>
      </c>
      <c r="F5" s="5">
        <v>63937409.024745263</v>
      </c>
      <c r="G5" s="6">
        <v>6062590.9752547303</v>
      </c>
    </row>
    <row r="6" spans="1:9" x14ac:dyDescent="0.25">
      <c r="A6" s="3" t="s">
        <v>10</v>
      </c>
      <c r="B6" s="4">
        <v>244800000</v>
      </c>
      <c r="C6" s="4">
        <v>244800000</v>
      </c>
      <c r="D6" s="4">
        <v>222707423.58078602</v>
      </c>
      <c r="E6" s="4">
        <v>890829.69432314415</v>
      </c>
      <c r="F6" s="5">
        <v>223598253.27510917</v>
      </c>
      <c r="G6" s="6">
        <v>21201746.724890828</v>
      </c>
    </row>
    <row r="7" spans="1:9" x14ac:dyDescent="0.25">
      <c r="A7" s="3" t="s">
        <v>11</v>
      </c>
      <c r="B7" s="4">
        <v>31000000</v>
      </c>
      <c r="C7" s="4">
        <v>31000000</v>
      </c>
      <c r="D7" s="4">
        <v>28202328.966521103</v>
      </c>
      <c r="E7" s="4">
        <v>112809.31586608442</v>
      </c>
      <c r="F7" s="5">
        <v>28315138.282387186</v>
      </c>
      <c r="G7" s="6">
        <v>2684861.717612809</v>
      </c>
    </row>
    <row r="8" spans="1:9" x14ac:dyDescent="0.25">
      <c r="A8" s="4" t="s">
        <v>1027</v>
      </c>
      <c r="B8" s="4">
        <v>400000000</v>
      </c>
      <c r="C8" s="4">
        <v>400000000</v>
      </c>
      <c r="D8" s="4">
        <v>363901018.92285293</v>
      </c>
      <c r="E8" s="4">
        <v>1455604.0756914117</v>
      </c>
      <c r="F8" s="5">
        <v>365356622.99854434</v>
      </c>
      <c r="G8" s="6">
        <v>34643377.001455605</v>
      </c>
    </row>
    <row r="9" spans="1:9" x14ac:dyDescent="0.25">
      <c r="A9" s="7" t="s">
        <v>1</v>
      </c>
      <c r="B9" s="8">
        <f>SUM(B3:B8)</f>
        <v>3268276540</v>
      </c>
      <c r="C9" s="8">
        <f>SUM(C3:C8)</f>
        <v>3268276540</v>
      </c>
      <c r="D9" s="8">
        <f>SUM(D3:D8)</f>
        <v>2973322907.5691409</v>
      </c>
      <c r="E9" s="8">
        <f>SUM(E3:E8)</f>
        <v>11893291.630276565</v>
      </c>
      <c r="F9" s="8">
        <f>SUM(F3:F8)</f>
        <v>2985216199.1994176</v>
      </c>
      <c r="G9" s="8">
        <v>283060340.80058223</v>
      </c>
    </row>
    <row r="12" spans="1:9" ht="15.75" thickBot="1" x14ac:dyDescent="0.3"/>
    <row r="13" spans="1:9" ht="15.75" thickBot="1" x14ac:dyDescent="0.3">
      <c r="A13" s="60" t="s">
        <v>14</v>
      </c>
      <c r="B13" s="61"/>
      <c r="C13" s="61"/>
      <c r="D13" s="62"/>
    </row>
    <row r="14" spans="1:9" ht="30" x14ac:dyDescent="0.25">
      <c r="A14" s="12" t="s">
        <v>15</v>
      </c>
      <c r="B14" s="13" t="s">
        <v>16</v>
      </c>
      <c r="C14" s="13" t="s">
        <v>17</v>
      </c>
      <c r="D14" s="14" t="s">
        <v>18</v>
      </c>
      <c r="E14" s="15"/>
      <c r="F14" s="15"/>
      <c r="G14" s="15"/>
      <c r="H14" s="15"/>
      <c r="I14" s="15"/>
    </row>
    <row r="15" spans="1:9" x14ac:dyDescent="0.25">
      <c r="A15" s="9" t="s">
        <v>19</v>
      </c>
      <c r="B15" s="10">
        <v>1525584549</v>
      </c>
      <c r="C15" s="10">
        <v>1665405379</v>
      </c>
      <c r="D15" s="10">
        <f>+C15-B15</f>
        <v>139820830</v>
      </c>
    </row>
    <row r="16" spans="1:9" x14ac:dyDescent="0.25">
      <c r="A16" s="9" t="s">
        <v>20</v>
      </c>
      <c r="B16" s="10">
        <v>62667012</v>
      </c>
      <c r="C16" s="10">
        <v>68461620</v>
      </c>
      <c r="D16" s="10">
        <f t="shared" ref="D16:D21" si="0">+C16-B16</f>
        <v>5794608</v>
      </c>
    </row>
    <row r="17" spans="1:4" x14ac:dyDescent="0.25">
      <c r="A17" s="9" t="s">
        <v>21</v>
      </c>
      <c r="B17" s="10">
        <v>215316096</v>
      </c>
      <c r="C17" s="10">
        <v>235814187</v>
      </c>
      <c r="D17" s="10">
        <f t="shared" si="0"/>
        <v>20498091</v>
      </c>
    </row>
    <row r="18" spans="1:4" x14ac:dyDescent="0.25">
      <c r="A18" s="9" t="s">
        <v>22</v>
      </c>
      <c r="B18" s="10">
        <v>765835589</v>
      </c>
      <c r="C18" s="10">
        <v>835542756</v>
      </c>
      <c r="D18" s="10">
        <f t="shared" si="0"/>
        <v>69707167</v>
      </c>
    </row>
    <row r="19" spans="1:4" x14ac:dyDescent="0.25">
      <c r="A19" s="9" t="s">
        <v>23</v>
      </c>
      <c r="B19" s="10">
        <v>28202000</v>
      </c>
      <c r="C19" s="10">
        <v>28202000</v>
      </c>
      <c r="D19" s="10">
        <f t="shared" si="0"/>
        <v>0</v>
      </c>
    </row>
    <row r="20" spans="1:4" x14ac:dyDescent="0.25">
      <c r="A20" s="9" t="s">
        <v>1028</v>
      </c>
      <c r="B20" s="10">
        <v>363233240</v>
      </c>
      <c r="C20" s="10">
        <v>395580017</v>
      </c>
      <c r="D20" s="10">
        <f t="shared" si="0"/>
        <v>32346777</v>
      </c>
    </row>
    <row r="21" spans="1:4" x14ac:dyDescent="0.25">
      <c r="A21" s="9" t="s">
        <v>24</v>
      </c>
      <c r="B21" s="10">
        <v>2960838486</v>
      </c>
      <c r="C21" s="10">
        <v>3229005959</v>
      </c>
      <c r="D21" s="11">
        <f t="shared" si="0"/>
        <v>268167473</v>
      </c>
    </row>
  </sheetData>
  <mergeCells count="2">
    <mergeCell ref="A1:G1"/>
    <mergeCell ref="A13:D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4DBD9-0503-4DE7-9738-EEE4E40DC8D1}">
  <dimension ref="A1:O507"/>
  <sheetViews>
    <sheetView topLeftCell="K502" workbookViewId="0">
      <selection activeCell="P512" sqref="P512"/>
    </sheetView>
  </sheetViews>
  <sheetFormatPr baseColWidth="10" defaultRowHeight="15" x14ac:dyDescent="0.25"/>
  <cols>
    <col min="1" max="1" width="8.5703125" style="18" customWidth="1"/>
    <col min="2" max="2" width="24.28515625" style="18" customWidth="1"/>
    <col min="3" max="3" width="17.7109375" style="18" customWidth="1"/>
    <col min="4" max="4" width="27.28515625" style="18" customWidth="1"/>
    <col min="5" max="5" width="24.7109375" style="25" customWidth="1"/>
    <col min="6" max="6" width="19.140625" style="18" customWidth="1"/>
    <col min="7" max="7" width="21.7109375" style="18" customWidth="1"/>
    <col min="8" max="13" width="11.42578125" style="18" customWidth="1"/>
    <col min="14" max="14" width="13" style="18" bestFit="1" customWidth="1"/>
    <col min="15" max="15" width="14.140625" style="18" customWidth="1"/>
    <col min="16" max="234" width="11.5703125" style="19"/>
    <col min="235" max="235" width="8.5703125" style="19" customWidth="1"/>
    <col min="236" max="236" width="21.42578125" style="19" customWidth="1"/>
    <col min="237" max="237" width="17.7109375" style="19" customWidth="1"/>
    <col min="238" max="247" width="11.42578125" style="19" customWidth="1"/>
    <col min="248" max="248" width="12" style="19" bestFit="1" customWidth="1"/>
    <col min="249" max="271" width="11.42578125" style="19" customWidth="1"/>
    <col min="272" max="490" width="11.5703125" style="19"/>
    <col min="491" max="491" width="8.5703125" style="19" customWidth="1"/>
    <col min="492" max="492" width="21.42578125" style="19" customWidth="1"/>
    <col min="493" max="493" width="17.7109375" style="19" customWidth="1"/>
    <col min="494" max="503" width="11.42578125" style="19" customWidth="1"/>
    <col min="504" max="504" width="12" style="19" bestFit="1" customWidth="1"/>
    <col min="505" max="527" width="11.42578125" style="19" customWidth="1"/>
    <col min="528" max="746" width="11.5703125" style="19"/>
    <col min="747" max="747" width="8.5703125" style="19" customWidth="1"/>
    <col min="748" max="748" width="21.42578125" style="19" customWidth="1"/>
    <col min="749" max="749" width="17.7109375" style="19" customWidth="1"/>
    <col min="750" max="759" width="11.42578125" style="19" customWidth="1"/>
    <col min="760" max="760" width="12" style="19" bestFit="1" customWidth="1"/>
    <col min="761" max="783" width="11.42578125" style="19" customWidth="1"/>
    <col min="784" max="1002" width="11.5703125" style="19"/>
    <col min="1003" max="1003" width="8.5703125" style="19" customWidth="1"/>
    <col min="1004" max="1004" width="21.42578125" style="19" customWidth="1"/>
    <col min="1005" max="1005" width="17.7109375" style="19" customWidth="1"/>
    <col min="1006" max="1015" width="11.42578125" style="19" customWidth="1"/>
    <col min="1016" max="1016" width="12" style="19" bestFit="1" customWidth="1"/>
    <col min="1017" max="1039" width="11.42578125" style="19" customWidth="1"/>
    <col min="1040" max="1258" width="11.5703125" style="19"/>
    <col min="1259" max="1259" width="8.5703125" style="19" customWidth="1"/>
    <col min="1260" max="1260" width="21.42578125" style="19" customWidth="1"/>
    <col min="1261" max="1261" width="17.7109375" style="19" customWidth="1"/>
    <col min="1262" max="1271" width="11.42578125" style="19" customWidth="1"/>
    <col min="1272" max="1272" width="12" style="19" bestFit="1" customWidth="1"/>
    <col min="1273" max="1295" width="11.42578125" style="19" customWidth="1"/>
    <col min="1296" max="1514" width="11.5703125" style="19"/>
    <col min="1515" max="1515" width="8.5703125" style="19" customWidth="1"/>
    <col min="1516" max="1516" width="21.42578125" style="19" customWidth="1"/>
    <col min="1517" max="1517" width="17.7109375" style="19" customWidth="1"/>
    <col min="1518" max="1527" width="11.42578125" style="19" customWidth="1"/>
    <col min="1528" max="1528" width="12" style="19" bestFit="1" customWidth="1"/>
    <col min="1529" max="1551" width="11.42578125" style="19" customWidth="1"/>
    <col min="1552" max="1770" width="11.5703125" style="19"/>
    <col min="1771" max="1771" width="8.5703125" style="19" customWidth="1"/>
    <col min="1772" max="1772" width="21.42578125" style="19" customWidth="1"/>
    <col min="1773" max="1773" width="17.7109375" style="19" customWidth="1"/>
    <col min="1774" max="1783" width="11.42578125" style="19" customWidth="1"/>
    <col min="1784" max="1784" width="12" style="19" bestFit="1" customWidth="1"/>
    <col min="1785" max="1807" width="11.42578125" style="19" customWidth="1"/>
    <col min="1808" max="2026" width="11.5703125" style="19"/>
    <col min="2027" max="2027" width="8.5703125" style="19" customWidth="1"/>
    <col min="2028" max="2028" width="21.42578125" style="19" customWidth="1"/>
    <col min="2029" max="2029" width="17.7109375" style="19" customWidth="1"/>
    <col min="2030" max="2039" width="11.42578125" style="19" customWidth="1"/>
    <col min="2040" max="2040" width="12" style="19" bestFit="1" customWidth="1"/>
    <col min="2041" max="2063" width="11.42578125" style="19" customWidth="1"/>
    <col min="2064" max="2282" width="11.5703125" style="19"/>
    <col min="2283" max="2283" width="8.5703125" style="19" customWidth="1"/>
    <col min="2284" max="2284" width="21.42578125" style="19" customWidth="1"/>
    <col min="2285" max="2285" width="17.7109375" style="19" customWidth="1"/>
    <col min="2286" max="2295" width="11.42578125" style="19" customWidth="1"/>
    <col min="2296" max="2296" width="12" style="19" bestFit="1" customWidth="1"/>
    <col min="2297" max="2319" width="11.42578125" style="19" customWidth="1"/>
    <col min="2320" max="2538" width="11.5703125" style="19"/>
    <col min="2539" max="2539" width="8.5703125" style="19" customWidth="1"/>
    <col min="2540" max="2540" width="21.42578125" style="19" customWidth="1"/>
    <col min="2541" max="2541" width="17.7109375" style="19" customWidth="1"/>
    <col min="2542" max="2551" width="11.42578125" style="19" customWidth="1"/>
    <col min="2552" max="2552" width="12" style="19" bestFit="1" customWidth="1"/>
    <col min="2553" max="2575" width="11.42578125" style="19" customWidth="1"/>
    <col min="2576" max="2794" width="11.5703125" style="19"/>
    <col min="2795" max="2795" width="8.5703125" style="19" customWidth="1"/>
    <col min="2796" max="2796" width="21.42578125" style="19" customWidth="1"/>
    <col min="2797" max="2797" width="17.7109375" style="19" customWidth="1"/>
    <col min="2798" max="2807" width="11.42578125" style="19" customWidth="1"/>
    <col min="2808" max="2808" width="12" style="19" bestFit="1" customWidth="1"/>
    <col min="2809" max="2831" width="11.42578125" style="19" customWidth="1"/>
    <col min="2832" max="3050" width="11.5703125" style="19"/>
    <col min="3051" max="3051" width="8.5703125" style="19" customWidth="1"/>
    <col min="3052" max="3052" width="21.42578125" style="19" customWidth="1"/>
    <col min="3053" max="3053" width="17.7109375" style="19" customWidth="1"/>
    <col min="3054" max="3063" width="11.42578125" style="19" customWidth="1"/>
    <col min="3064" max="3064" width="12" style="19" bestFit="1" customWidth="1"/>
    <col min="3065" max="3087" width="11.42578125" style="19" customWidth="1"/>
    <col min="3088" max="3306" width="11.5703125" style="19"/>
    <col min="3307" max="3307" width="8.5703125" style="19" customWidth="1"/>
    <col min="3308" max="3308" width="21.42578125" style="19" customWidth="1"/>
    <col min="3309" max="3309" width="17.7109375" style="19" customWidth="1"/>
    <col min="3310" max="3319" width="11.42578125" style="19" customWidth="1"/>
    <col min="3320" max="3320" width="12" style="19" bestFit="1" customWidth="1"/>
    <col min="3321" max="3343" width="11.42578125" style="19" customWidth="1"/>
    <col min="3344" max="3562" width="11.5703125" style="19"/>
    <col min="3563" max="3563" width="8.5703125" style="19" customWidth="1"/>
    <col min="3564" max="3564" width="21.42578125" style="19" customWidth="1"/>
    <col min="3565" max="3565" width="17.7109375" style="19" customWidth="1"/>
    <col min="3566" max="3575" width="11.42578125" style="19" customWidth="1"/>
    <col min="3576" max="3576" width="12" style="19" bestFit="1" customWidth="1"/>
    <col min="3577" max="3599" width="11.42578125" style="19" customWidth="1"/>
    <col min="3600" max="3818" width="11.5703125" style="19"/>
    <col min="3819" max="3819" width="8.5703125" style="19" customWidth="1"/>
    <col min="3820" max="3820" width="21.42578125" style="19" customWidth="1"/>
    <col min="3821" max="3821" width="17.7109375" style="19" customWidth="1"/>
    <col min="3822" max="3831" width="11.42578125" style="19" customWidth="1"/>
    <col min="3832" max="3832" width="12" style="19" bestFit="1" customWidth="1"/>
    <col min="3833" max="3855" width="11.42578125" style="19" customWidth="1"/>
    <col min="3856" max="4074" width="11.5703125" style="19"/>
    <col min="4075" max="4075" width="8.5703125" style="19" customWidth="1"/>
    <col min="4076" max="4076" width="21.42578125" style="19" customWidth="1"/>
    <col min="4077" max="4077" width="17.7109375" style="19" customWidth="1"/>
    <col min="4078" max="4087" width="11.42578125" style="19" customWidth="1"/>
    <col min="4088" max="4088" width="12" style="19" bestFit="1" customWidth="1"/>
    <col min="4089" max="4111" width="11.42578125" style="19" customWidth="1"/>
    <col min="4112" max="4330" width="11.5703125" style="19"/>
    <col min="4331" max="4331" width="8.5703125" style="19" customWidth="1"/>
    <col min="4332" max="4332" width="21.42578125" style="19" customWidth="1"/>
    <col min="4333" max="4333" width="17.7109375" style="19" customWidth="1"/>
    <col min="4334" max="4343" width="11.42578125" style="19" customWidth="1"/>
    <col min="4344" max="4344" width="12" style="19" bestFit="1" customWidth="1"/>
    <col min="4345" max="4367" width="11.42578125" style="19" customWidth="1"/>
    <col min="4368" max="4586" width="11.5703125" style="19"/>
    <col min="4587" max="4587" width="8.5703125" style="19" customWidth="1"/>
    <col min="4588" max="4588" width="21.42578125" style="19" customWidth="1"/>
    <col min="4589" max="4589" width="17.7109375" style="19" customWidth="1"/>
    <col min="4590" max="4599" width="11.42578125" style="19" customWidth="1"/>
    <col min="4600" max="4600" width="12" style="19" bestFit="1" customWidth="1"/>
    <col min="4601" max="4623" width="11.42578125" style="19" customWidth="1"/>
    <col min="4624" max="4842" width="11.5703125" style="19"/>
    <col min="4843" max="4843" width="8.5703125" style="19" customWidth="1"/>
    <col min="4844" max="4844" width="21.42578125" style="19" customWidth="1"/>
    <col min="4845" max="4845" width="17.7109375" style="19" customWidth="1"/>
    <col min="4846" max="4855" width="11.42578125" style="19" customWidth="1"/>
    <col min="4856" max="4856" width="12" style="19" bestFit="1" customWidth="1"/>
    <col min="4857" max="4879" width="11.42578125" style="19" customWidth="1"/>
    <col min="4880" max="5098" width="11.5703125" style="19"/>
    <col min="5099" max="5099" width="8.5703125" style="19" customWidth="1"/>
    <col min="5100" max="5100" width="21.42578125" style="19" customWidth="1"/>
    <col min="5101" max="5101" width="17.7109375" style="19" customWidth="1"/>
    <col min="5102" max="5111" width="11.42578125" style="19" customWidth="1"/>
    <col min="5112" max="5112" width="12" style="19" bestFit="1" customWidth="1"/>
    <col min="5113" max="5135" width="11.42578125" style="19" customWidth="1"/>
    <col min="5136" max="5354" width="11.5703125" style="19"/>
    <col min="5355" max="5355" width="8.5703125" style="19" customWidth="1"/>
    <col min="5356" max="5356" width="21.42578125" style="19" customWidth="1"/>
    <col min="5357" max="5357" width="17.7109375" style="19" customWidth="1"/>
    <col min="5358" max="5367" width="11.42578125" style="19" customWidth="1"/>
    <col min="5368" max="5368" width="12" style="19" bestFit="1" customWidth="1"/>
    <col min="5369" max="5391" width="11.42578125" style="19" customWidth="1"/>
    <col min="5392" max="5610" width="11.5703125" style="19"/>
    <col min="5611" max="5611" width="8.5703125" style="19" customWidth="1"/>
    <col min="5612" max="5612" width="21.42578125" style="19" customWidth="1"/>
    <col min="5613" max="5613" width="17.7109375" style="19" customWidth="1"/>
    <col min="5614" max="5623" width="11.42578125" style="19" customWidth="1"/>
    <col min="5624" max="5624" width="12" style="19" bestFit="1" customWidth="1"/>
    <col min="5625" max="5647" width="11.42578125" style="19" customWidth="1"/>
    <col min="5648" max="5866" width="11.5703125" style="19"/>
    <col min="5867" max="5867" width="8.5703125" style="19" customWidth="1"/>
    <col min="5868" max="5868" width="21.42578125" style="19" customWidth="1"/>
    <col min="5869" max="5869" width="17.7109375" style="19" customWidth="1"/>
    <col min="5870" max="5879" width="11.42578125" style="19" customWidth="1"/>
    <col min="5880" max="5880" width="12" style="19" bestFit="1" customWidth="1"/>
    <col min="5881" max="5903" width="11.42578125" style="19" customWidth="1"/>
    <col min="5904" max="6122" width="11.5703125" style="19"/>
    <col min="6123" max="6123" width="8.5703125" style="19" customWidth="1"/>
    <col min="6124" max="6124" width="21.42578125" style="19" customWidth="1"/>
    <col min="6125" max="6125" width="17.7109375" style="19" customWidth="1"/>
    <col min="6126" max="6135" width="11.42578125" style="19" customWidth="1"/>
    <col min="6136" max="6136" width="12" style="19" bestFit="1" customWidth="1"/>
    <col min="6137" max="6159" width="11.42578125" style="19" customWidth="1"/>
    <col min="6160" max="6378" width="11.5703125" style="19"/>
    <col min="6379" max="6379" width="8.5703125" style="19" customWidth="1"/>
    <col min="6380" max="6380" width="21.42578125" style="19" customWidth="1"/>
    <col min="6381" max="6381" width="17.7109375" style="19" customWidth="1"/>
    <col min="6382" max="6391" width="11.42578125" style="19" customWidth="1"/>
    <col min="6392" max="6392" width="12" style="19" bestFit="1" customWidth="1"/>
    <col min="6393" max="6415" width="11.42578125" style="19" customWidth="1"/>
    <col min="6416" max="6634" width="11.5703125" style="19"/>
    <col min="6635" max="6635" width="8.5703125" style="19" customWidth="1"/>
    <col min="6636" max="6636" width="21.42578125" style="19" customWidth="1"/>
    <col min="6637" max="6637" width="17.7109375" style="19" customWidth="1"/>
    <col min="6638" max="6647" width="11.42578125" style="19" customWidth="1"/>
    <col min="6648" max="6648" width="12" style="19" bestFit="1" customWidth="1"/>
    <col min="6649" max="6671" width="11.42578125" style="19" customWidth="1"/>
    <col min="6672" max="6890" width="11.5703125" style="19"/>
    <col min="6891" max="6891" width="8.5703125" style="19" customWidth="1"/>
    <col min="6892" max="6892" width="21.42578125" style="19" customWidth="1"/>
    <col min="6893" max="6893" width="17.7109375" style="19" customWidth="1"/>
    <col min="6894" max="6903" width="11.42578125" style="19" customWidth="1"/>
    <col min="6904" max="6904" width="12" style="19" bestFit="1" customWidth="1"/>
    <col min="6905" max="6927" width="11.42578125" style="19" customWidth="1"/>
    <col min="6928" max="7146" width="11.5703125" style="19"/>
    <col min="7147" max="7147" width="8.5703125" style="19" customWidth="1"/>
    <col min="7148" max="7148" width="21.42578125" style="19" customWidth="1"/>
    <col min="7149" max="7149" width="17.7109375" style="19" customWidth="1"/>
    <col min="7150" max="7159" width="11.42578125" style="19" customWidth="1"/>
    <col min="7160" max="7160" width="12" style="19" bestFit="1" customWidth="1"/>
    <col min="7161" max="7183" width="11.42578125" style="19" customWidth="1"/>
    <col min="7184" max="7402" width="11.5703125" style="19"/>
    <col min="7403" max="7403" width="8.5703125" style="19" customWidth="1"/>
    <col min="7404" max="7404" width="21.42578125" style="19" customWidth="1"/>
    <col min="7405" max="7405" width="17.7109375" style="19" customWidth="1"/>
    <col min="7406" max="7415" width="11.42578125" style="19" customWidth="1"/>
    <col min="7416" max="7416" width="12" style="19" bestFit="1" customWidth="1"/>
    <col min="7417" max="7439" width="11.42578125" style="19" customWidth="1"/>
    <col min="7440" max="7658" width="11.5703125" style="19"/>
    <col min="7659" max="7659" width="8.5703125" style="19" customWidth="1"/>
    <col min="7660" max="7660" width="21.42578125" style="19" customWidth="1"/>
    <col min="7661" max="7661" width="17.7109375" style="19" customWidth="1"/>
    <col min="7662" max="7671" width="11.42578125" style="19" customWidth="1"/>
    <col min="7672" max="7672" width="12" style="19" bestFit="1" customWidth="1"/>
    <col min="7673" max="7695" width="11.42578125" style="19" customWidth="1"/>
    <col min="7696" max="7914" width="11.5703125" style="19"/>
    <col min="7915" max="7915" width="8.5703125" style="19" customWidth="1"/>
    <col min="7916" max="7916" width="21.42578125" style="19" customWidth="1"/>
    <col min="7917" max="7917" width="17.7109375" style="19" customWidth="1"/>
    <col min="7918" max="7927" width="11.42578125" style="19" customWidth="1"/>
    <col min="7928" max="7928" width="12" style="19" bestFit="1" customWidth="1"/>
    <col min="7929" max="7951" width="11.42578125" style="19" customWidth="1"/>
    <col min="7952" max="8170" width="11.5703125" style="19"/>
    <col min="8171" max="8171" width="8.5703125" style="19" customWidth="1"/>
    <col min="8172" max="8172" width="21.42578125" style="19" customWidth="1"/>
    <col min="8173" max="8173" width="17.7109375" style="19" customWidth="1"/>
    <col min="8174" max="8183" width="11.42578125" style="19" customWidth="1"/>
    <col min="8184" max="8184" width="12" style="19" bestFit="1" customWidth="1"/>
    <col min="8185" max="8207" width="11.42578125" style="19" customWidth="1"/>
    <col min="8208" max="8426" width="11.5703125" style="19"/>
    <col min="8427" max="8427" width="8.5703125" style="19" customWidth="1"/>
    <col min="8428" max="8428" width="21.42578125" style="19" customWidth="1"/>
    <col min="8429" max="8429" width="17.7109375" style="19" customWidth="1"/>
    <col min="8430" max="8439" width="11.42578125" style="19" customWidth="1"/>
    <col min="8440" max="8440" width="12" style="19" bestFit="1" customWidth="1"/>
    <col min="8441" max="8463" width="11.42578125" style="19" customWidth="1"/>
    <col min="8464" max="8682" width="11.5703125" style="19"/>
    <col min="8683" max="8683" width="8.5703125" style="19" customWidth="1"/>
    <col min="8684" max="8684" width="21.42578125" style="19" customWidth="1"/>
    <col min="8685" max="8685" width="17.7109375" style="19" customWidth="1"/>
    <col min="8686" max="8695" width="11.42578125" style="19" customWidth="1"/>
    <col min="8696" max="8696" width="12" style="19" bestFit="1" customWidth="1"/>
    <col min="8697" max="8719" width="11.42578125" style="19" customWidth="1"/>
    <col min="8720" max="8938" width="11.5703125" style="19"/>
    <col min="8939" max="8939" width="8.5703125" style="19" customWidth="1"/>
    <col min="8940" max="8940" width="21.42578125" style="19" customWidth="1"/>
    <col min="8941" max="8941" width="17.7109375" style="19" customWidth="1"/>
    <col min="8942" max="8951" width="11.42578125" style="19" customWidth="1"/>
    <col min="8952" max="8952" width="12" style="19" bestFit="1" customWidth="1"/>
    <col min="8953" max="8975" width="11.42578125" style="19" customWidth="1"/>
    <col min="8976" max="9194" width="11.5703125" style="19"/>
    <col min="9195" max="9195" width="8.5703125" style="19" customWidth="1"/>
    <col min="9196" max="9196" width="21.42578125" style="19" customWidth="1"/>
    <col min="9197" max="9197" width="17.7109375" style="19" customWidth="1"/>
    <col min="9198" max="9207" width="11.42578125" style="19" customWidth="1"/>
    <col min="9208" max="9208" width="12" style="19" bestFit="1" customWidth="1"/>
    <col min="9209" max="9231" width="11.42578125" style="19" customWidth="1"/>
    <col min="9232" max="9450" width="11.5703125" style="19"/>
    <col min="9451" max="9451" width="8.5703125" style="19" customWidth="1"/>
    <col min="9452" max="9452" width="21.42578125" style="19" customWidth="1"/>
    <col min="9453" max="9453" width="17.7109375" style="19" customWidth="1"/>
    <col min="9454" max="9463" width="11.42578125" style="19" customWidth="1"/>
    <col min="9464" max="9464" width="12" style="19" bestFit="1" customWidth="1"/>
    <col min="9465" max="9487" width="11.42578125" style="19" customWidth="1"/>
    <col min="9488" max="9706" width="11.5703125" style="19"/>
    <col min="9707" max="9707" width="8.5703125" style="19" customWidth="1"/>
    <col min="9708" max="9708" width="21.42578125" style="19" customWidth="1"/>
    <col min="9709" max="9709" width="17.7109375" style="19" customWidth="1"/>
    <col min="9710" max="9719" width="11.42578125" style="19" customWidth="1"/>
    <col min="9720" max="9720" width="12" style="19" bestFit="1" customWidth="1"/>
    <col min="9721" max="9743" width="11.42578125" style="19" customWidth="1"/>
    <col min="9744" max="9962" width="11.5703125" style="19"/>
    <col min="9963" max="9963" width="8.5703125" style="19" customWidth="1"/>
    <col min="9964" max="9964" width="21.42578125" style="19" customWidth="1"/>
    <col min="9965" max="9965" width="17.7109375" style="19" customWidth="1"/>
    <col min="9966" max="9975" width="11.42578125" style="19" customWidth="1"/>
    <col min="9976" max="9976" width="12" style="19" bestFit="1" customWidth="1"/>
    <col min="9977" max="9999" width="11.42578125" style="19" customWidth="1"/>
    <col min="10000" max="10218" width="11.5703125" style="19"/>
    <col min="10219" max="10219" width="8.5703125" style="19" customWidth="1"/>
    <col min="10220" max="10220" width="21.42578125" style="19" customWidth="1"/>
    <col min="10221" max="10221" width="17.7109375" style="19" customWidth="1"/>
    <col min="10222" max="10231" width="11.42578125" style="19" customWidth="1"/>
    <col min="10232" max="10232" width="12" style="19" bestFit="1" customWidth="1"/>
    <col min="10233" max="10255" width="11.42578125" style="19" customWidth="1"/>
    <col min="10256" max="10474" width="11.5703125" style="19"/>
    <col min="10475" max="10475" width="8.5703125" style="19" customWidth="1"/>
    <col min="10476" max="10476" width="21.42578125" style="19" customWidth="1"/>
    <col min="10477" max="10477" width="17.7109375" style="19" customWidth="1"/>
    <col min="10478" max="10487" width="11.42578125" style="19" customWidth="1"/>
    <col min="10488" max="10488" width="12" style="19" bestFit="1" customWidth="1"/>
    <col min="10489" max="10511" width="11.42578125" style="19" customWidth="1"/>
    <col min="10512" max="10730" width="11.5703125" style="19"/>
    <col min="10731" max="10731" width="8.5703125" style="19" customWidth="1"/>
    <col min="10732" max="10732" width="21.42578125" style="19" customWidth="1"/>
    <col min="10733" max="10733" width="17.7109375" style="19" customWidth="1"/>
    <col min="10734" max="10743" width="11.42578125" style="19" customWidth="1"/>
    <col min="10744" max="10744" width="12" style="19" bestFit="1" customWidth="1"/>
    <col min="10745" max="10767" width="11.42578125" style="19" customWidth="1"/>
    <col min="10768" max="10986" width="11.5703125" style="19"/>
    <col min="10987" max="10987" width="8.5703125" style="19" customWidth="1"/>
    <col min="10988" max="10988" width="21.42578125" style="19" customWidth="1"/>
    <col min="10989" max="10989" width="17.7109375" style="19" customWidth="1"/>
    <col min="10990" max="10999" width="11.42578125" style="19" customWidth="1"/>
    <col min="11000" max="11000" width="12" style="19" bestFit="1" customWidth="1"/>
    <col min="11001" max="11023" width="11.42578125" style="19" customWidth="1"/>
    <col min="11024" max="11242" width="11.5703125" style="19"/>
    <col min="11243" max="11243" width="8.5703125" style="19" customWidth="1"/>
    <col min="11244" max="11244" width="21.42578125" style="19" customWidth="1"/>
    <col min="11245" max="11245" width="17.7109375" style="19" customWidth="1"/>
    <col min="11246" max="11255" width="11.42578125" style="19" customWidth="1"/>
    <col min="11256" max="11256" width="12" style="19" bestFit="1" customWidth="1"/>
    <col min="11257" max="11279" width="11.42578125" style="19" customWidth="1"/>
    <col min="11280" max="11498" width="11.5703125" style="19"/>
    <col min="11499" max="11499" width="8.5703125" style="19" customWidth="1"/>
    <col min="11500" max="11500" width="21.42578125" style="19" customWidth="1"/>
    <col min="11501" max="11501" width="17.7109375" style="19" customWidth="1"/>
    <col min="11502" max="11511" width="11.42578125" style="19" customWidth="1"/>
    <col min="11512" max="11512" width="12" style="19" bestFit="1" customWidth="1"/>
    <col min="11513" max="11535" width="11.42578125" style="19" customWidth="1"/>
    <col min="11536" max="11754" width="11.5703125" style="19"/>
    <col min="11755" max="11755" width="8.5703125" style="19" customWidth="1"/>
    <col min="11756" max="11756" width="21.42578125" style="19" customWidth="1"/>
    <col min="11757" max="11757" width="17.7109375" style="19" customWidth="1"/>
    <col min="11758" max="11767" width="11.42578125" style="19" customWidth="1"/>
    <col min="11768" max="11768" width="12" style="19" bestFit="1" customWidth="1"/>
    <col min="11769" max="11791" width="11.42578125" style="19" customWidth="1"/>
    <col min="11792" max="12010" width="11.5703125" style="19"/>
    <col min="12011" max="12011" width="8.5703125" style="19" customWidth="1"/>
    <col min="12012" max="12012" width="21.42578125" style="19" customWidth="1"/>
    <col min="12013" max="12013" width="17.7109375" style="19" customWidth="1"/>
    <col min="12014" max="12023" width="11.42578125" style="19" customWidth="1"/>
    <col min="12024" max="12024" width="12" style="19" bestFit="1" customWidth="1"/>
    <col min="12025" max="12047" width="11.42578125" style="19" customWidth="1"/>
    <col min="12048" max="12266" width="11.5703125" style="19"/>
    <col min="12267" max="12267" width="8.5703125" style="19" customWidth="1"/>
    <col min="12268" max="12268" width="21.42578125" style="19" customWidth="1"/>
    <col min="12269" max="12269" width="17.7109375" style="19" customWidth="1"/>
    <col min="12270" max="12279" width="11.42578125" style="19" customWidth="1"/>
    <col min="12280" max="12280" width="12" style="19" bestFit="1" customWidth="1"/>
    <col min="12281" max="12303" width="11.42578125" style="19" customWidth="1"/>
    <col min="12304" max="12522" width="11.5703125" style="19"/>
    <col min="12523" max="12523" width="8.5703125" style="19" customWidth="1"/>
    <col min="12524" max="12524" width="21.42578125" style="19" customWidth="1"/>
    <col min="12525" max="12525" width="17.7109375" style="19" customWidth="1"/>
    <col min="12526" max="12535" width="11.42578125" style="19" customWidth="1"/>
    <col min="12536" max="12536" width="12" style="19" bestFit="1" customWidth="1"/>
    <col min="12537" max="12559" width="11.42578125" style="19" customWidth="1"/>
    <col min="12560" max="12778" width="11.5703125" style="19"/>
    <col min="12779" max="12779" width="8.5703125" style="19" customWidth="1"/>
    <col min="12780" max="12780" width="21.42578125" style="19" customWidth="1"/>
    <col min="12781" max="12781" width="17.7109375" style="19" customWidth="1"/>
    <col min="12782" max="12791" width="11.42578125" style="19" customWidth="1"/>
    <col min="12792" max="12792" width="12" style="19" bestFit="1" customWidth="1"/>
    <col min="12793" max="12815" width="11.42578125" style="19" customWidth="1"/>
    <col min="12816" max="13034" width="11.5703125" style="19"/>
    <col min="13035" max="13035" width="8.5703125" style="19" customWidth="1"/>
    <col min="13036" max="13036" width="21.42578125" style="19" customWidth="1"/>
    <col min="13037" max="13037" width="17.7109375" style="19" customWidth="1"/>
    <col min="13038" max="13047" width="11.42578125" style="19" customWidth="1"/>
    <col min="13048" max="13048" width="12" style="19" bestFit="1" customWidth="1"/>
    <col min="13049" max="13071" width="11.42578125" style="19" customWidth="1"/>
    <col min="13072" max="13290" width="11.5703125" style="19"/>
    <col min="13291" max="13291" width="8.5703125" style="19" customWidth="1"/>
    <col min="13292" max="13292" width="21.42578125" style="19" customWidth="1"/>
    <col min="13293" max="13293" width="17.7109375" style="19" customWidth="1"/>
    <col min="13294" max="13303" width="11.42578125" style="19" customWidth="1"/>
    <col min="13304" max="13304" width="12" style="19" bestFit="1" customWidth="1"/>
    <col min="13305" max="13327" width="11.42578125" style="19" customWidth="1"/>
    <col min="13328" max="13546" width="11.5703125" style="19"/>
    <col min="13547" max="13547" width="8.5703125" style="19" customWidth="1"/>
    <col min="13548" max="13548" width="21.42578125" style="19" customWidth="1"/>
    <col min="13549" max="13549" width="17.7109375" style="19" customWidth="1"/>
    <col min="13550" max="13559" width="11.42578125" style="19" customWidth="1"/>
    <col min="13560" max="13560" width="12" style="19" bestFit="1" customWidth="1"/>
    <col min="13561" max="13583" width="11.42578125" style="19" customWidth="1"/>
    <col min="13584" max="13802" width="11.5703125" style="19"/>
    <col min="13803" max="13803" width="8.5703125" style="19" customWidth="1"/>
    <col min="13804" max="13804" width="21.42578125" style="19" customWidth="1"/>
    <col min="13805" max="13805" width="17.7109375" style="19" customWidth="1"/>
    <col min="13806" max="13815" width="11.42578125" style="19" customWidth="1"/>
    <col min="13816" max="13816" width="12" style="19" bestFit="1" customWidth="1"/>
    <col min="13817" max="13839" width="11.42578125" style="19" customWidth="1"/>
    <col min="13840" max="14058" width="11.5703125" style="19"/>
    <col min="14059" max="14059" width="8.5703125" style="19" customWidth="1"/>
    <col min="14060" max="14060" width="21.42578125" style="19" customWidth="1"/>
    <col min="14061" max="14061" width="17.7109375" style="19" customWidth="1"/>
    <col min="14062" max="14071" width="11.42578125" style="19" customWidth="1"/>
    <col min="14072" max="14072" width="12" style="19" bestFit="1" customWidth="1"/>
    <col min="14073" max="14095" width="11.42578125" style="19" customWidth="1"/>
    <col min="14096" max="14314" width="11.5703125" style="19"/>
    <col min="14315" max="14315" width="8.5703125" style="19" customWidth="1"/>
    <col min="14316" max="14316" width="21.42578125" style="19" customWidth="1"/>
    <col min="14317" max="14317" width="17.7109375" style="19" customWidth="1"/>
    <col min="14318" max="14327" width="11.42578125" style="19" customWidth="1"/>
    <col min="14328" max="14328" width="12" style="19" bestFit="1" customWidth="1"/>
    <col min="14329" max="14351" width="11.42578125" style="19" customWidth="1"/>
    <col min="14352" max="14570" width="11.5703125" style="19"/>
    <col min="14571" max="14571" width="8.5703125" style="19" customWidth="1"/>
    <col min="14572" max="14572" width="21.42578125" style="19" customWidth="1"/>
    <col min="14573" max="14573" width="17.7109375" style="19" customWidth="1"/>
    <col min="14574" max="14583" width="11.42578125" style="19" customWidth="1"/>
    <col min="14584" max="14584" width="12" style="19" bestFit="1" customWidth="1"/>
    <col min="14585" max="14607" width="11.42578125" style="19" customWidth="1"/>
    <col min="14608" max="14826" width="11.5703125" style="19"/>
    <col min="14827" max="14827" width="8.5703125" style="19" customWidth="1"/>
    <col min="14828" max="14828" width="21.42578125" style="19" customWidth="1"/>
    <col min="14829" max="14829" width="17.7109375" style="19" customWidth="1"/>
    <col min="14830" max="14839" width="11.42578125" style="19" customWidth="1"/>
    <col min="14840" max="14840" width="12" style="19" bestFit="1" customWidth="1"/>
    <col min="14841" max="14863" width="11.42578125" style="19" customWidth="1"/>
    <col min="14864" max="15082" width="11.5703125" style="19"/>
    <col min="15083" max="15083" width="8.5703125" style="19" customWidth="1"/>
    <col min="15084" max="15084" width="21.42578125" style="19" customWidth="1"/>
    <col min="15085" max="15085" width="17.7109375" style="19" customWidth="1"/>
    <col min="15086" max="15095" width="11.42578125" style="19" customWidth="1"/>
    <col min="15096" max="15096" width="12" style="19" bestFit="1" customWidth="1"/>
    <col min="15097" max="15119" width="11.42578125" style="19" customWidth="1"/>
    <col min="15120" max="15338" width="11.5703125" style="19"/>
    <col min="15339" max="15339" width="8.5703125" style="19" customWidth="1"/>
    <col min="15340" max="15340" width="21.42578125" style="19" customWidth="1"/>
    <col min="15341" max="15341" width="17.7109375" style="19" customWidth="1"/>
    <col min="15342" max="15351" width="11.42578125" style="19" customWidth="1"/>
    <col min="15352" max="15352" width="12" style="19" bestFit="1" customWidth="1"/>
    <col min="15353" max="15375" width="11.42578125" style="19" customWidth="1"/>
    <col min="15376" max="15594" width="11.5703125" style="19"/>
    <col min="15595" max="15595" width="8.5703125" style="19" customWidth="1"/>
    <col min="15596" max="15596" width="21.42578125" style="19" customWidth="1"/>
    <col min="15597" max="15597" width="17.7109375" style="19" customWidth="1"/>
    <col min="15598" max="15607" width="11.42578125" style="19" customWidth="1"/>
    <col min="15608" max="15608" width="12" style="19" bestFit="1" customWidth="1"/>
    <col min="15609" max="15631" width="11.42578125" style="19" customWidth="1"/>
    <col min="15632" max="15850" width="11.5703125" style="19"/>
    <col min="15851" max="15851" width="8.5703125" style="19" customWidth="1"/>
    <col min="15852" max="15852" width="21.42578125" style="19" customWidth="1"/>
    <col min="15853" max="15853" width="17.7109375" style="19" customWidth="1"/>
    <col min="15854" max="15863" width="11.42578125" style="19" customWidth="1"/>
    <col min="15864" max="15864" width="12" style="19" bestFit="1" customWidth="1"/>
    <col min="15865" max="15887" width="11.42578125" style="19" customWidth="1"/>
    <col min="15888" max="16106" width="11.5703125" style="19"/>
    <col min="16107" max="16107" width="8.5703125" style="19" customWidth="1"/>
    <col min="16108" max="16108" width="21.42578125" style="19" customWidth="1"/>
    <col min="16109" max="16109" width="17.7109375" style="19" customWidth="1"/>
    <col min="16110" max="16119" width="11.42578125" style="19" customWidth="1"/>
    <col min="16120" max="16120" width="12" style="19" bestFit="1" customWidth="1"/>
    <col min="16121" max="16143" width="11.42578125" style="19" customWidth="1"/>
    <col min="16144" max="16384" width="11.5703125" style="19"/>
  </cols>
  <sheetData>
    <row r="1" spans="1:15" ht="75.599999999999994" customHeight="1" x14ac:dyDescent="0.25">
      <c r="A1" s="56"/>
      <c r="B1" s="56"/>
      <c r="C1" s="57" t="s">
        <v>1024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34.5" customHeight="1" x14ac:dyDescent="0.25">
      <c r="A2" s="16" t="s">
        <v>25</v>
      </c>
      <c r="B2" s="17" t="s">
        <v>26</v>
      </c>
      <c r="C2" s="17" t="s">
        <v>27</v>
      </c>
      <c r="D2" s="17" t="s">
        <v>28</v>
      </c>
      <c r="E2" s="17" t="s">
        <v>29</v>
      </c>
      <c r="F2" s="16" t="s">
        <v>30</v>
      </c>
      <c r="G2" s="16" t="s">
        <v>31</v>
      </c>
      <c r="H2" s="16" t="s">
        <v>1025</v>
      </c>
      <c r="I2" s="16" t="s">
        <v>1026</v>
      </c>
      <c r="J2" s="16" t="s">
        <v>34</v>
      </c>
      <c r="K2" s="16" t="s">
        <v>35</v>
      </c>
      <c r="L2" s="16" t="s">
        <v>36</v>
      </c>
      <c r="M2" s="16" t="s">
        <v>37</v>
      </c>
      <c r="N2" s="16" t="s">
        <v>38</v>
      </c>
      <c r="O2" s="16" t="s">
        <v>39</v>
      </c>
    </row>
    <row r="3" spans="1:15" ht="24" x14ac:dyDescent="0.25">
      <c r="A3" s="20" t="s">
        <v>40</v>
      </c>
      <c r="B3" s="21" t="s">
        <v>41</v>
      </c>
      <c r="C3" s="21" t="s">
        <v>42</v>
      </c>
      <c r="D3" s="21" t="s">
        <v>43</v>
      </c>
      <c r="E3" s="21" t="s">
        <v>43</v>
      </c>
      <c r="F3" s="20" t="s">
        <v>44</v>
      </c>
      <c r="G3" s="20" t="s">
        <v>19</v>
      </c>
      <c r="H3" s="22">
        <v>44125</v>
      </c>
      <c r="I3" s="22">
        <v>44155</v>
      </c>
      <c r="J3" s="23">
        <v>25000000</v>
      </c>
      <c r="K3" s="24">
        <v>1</v>
      </c>
      <c r="L3" s="23">
        <v>25000000</v>
      </c>
      <c r="M3" s="23">
        <v>0</v>
      </c>
      <c r="N3" s="23">
        <v>25000000</v>
      </c>
      <c r="O3" s="23">
        <v>27380000</v>
      </c>
    </row>
    <row r="4" spans="1:15" ht="24" x14ac:dyDescent="0.25">
      <c r="A4" s="20" t="s">
        <v>45</v>
      </c>
      <c r="B4" s="21" t="s">
        <v>41</v>
      </c>
      <c r="C4" s="21" t="s">
        <v>42</v>
      </c>
      <c r="D4" s="21" t="s">
        <v>43</v>
      </c>
      <c r="E4" s="21" t="s">
        <v>43</v>
      </c>
      <c r="F4" s="20" t="s">
        <v>44</v>
      </c>
      <c r="G4" s="20" t="s">
        <v>19</v>
      </c>
      <c r="H4" s="22">
        <v>44156</v>
      </c>
      <c r="I4" s="22">
        <v>44185</v>
      </c>
      <c r="J4" s="23">
        <v>25000000</v>
      </c>
      <c r="K4" s="24">
        <v>1</v>
      </c>
      <c r="L4" s="23">
        <v>25000000</v>
      </c>
      <c r="M4" s="23">
        <v>0</v>
      </c>
      <c r="N4" s="23">
        <v>25000000</v>
      </c>
      <c r="O4" s="23">
        <v>27380000</v>
      </c>
    </row>
    <row r="5" spans="1:15" ht="24" x14ac:dyDescent="0.25">
      <c r="A5" s="20" t="s">
        <v>46</v>
      </c>
      <c r="B5" s="21" t="s">
        <v>47</v>
      </c>
      <c r="C5" s="21" t="s">
        <v>42</v>
      </c>
      <c r="D5" s="21" t="s">
        <v>43</v>
      </c>
      <c r="E5" s="21" t="s">
        <v>48</v>
      </c>
      <c r="F5" s="20" t="s">
        <v>44</v>
      </c>
      <c r="G5" s="20" t="s">
        <v>19</v>
      </c>
      <c r="H5" s="22">
        <v>44117</v>
      </c>
      <c r="I5" s="22">
        <v>44147</v>
      </c>
      <c r="J5" s="23">
        <v>20000000</v>
      </c>
      <c r="K5" s="24">
        <v>1</v>
      </c>
      <c r="L5" s="23">
        <v>20000000</v>
      </c>
      <c r="M5" s="23">
        <v>3800000</v>
      </c>
      <c r="N5" s="23">
        <v>23800000</v>
      </c>
      <c r="O5" s="23">
        <v>26065760</v>
      </c>
    </row>
    <row r="6" spans="1:15" ht="24" x14ac:dyDescent="0.25">
      <c r="A6" s="20" t="s">
        <v>49</v>
      </c>
      <c r="B6" s="21" t="s">
        <v>47</v>
      </c>
      <c r="C6" s="21" t="s">
        <v>42</v>
      </c>
      <c r="D6" s="21" t="s">
        <v>43</v>
      </c>
      <c r="E6" s="21" t="s">
        <v>48</v>
      </c>
      <c r="F6" s="20" t="s">
        <v>44</v>
      </c>
      <c r="G6" s="20" t="s">
        <v>19</v>
      </c>
      <c r="H6" s="22">
        <v>44178</v>
      </c>
      <c r="I6" s="22">
        <v>44193</v>
      </c>
      <c r="J6" s="23">
        <v>10000000</v>
      </c>
      <c r="K6" s="24">
        <v>1</v>
      </c>
      <c r="L6" s="23">
        <v>10000000</v>
      </c>
      <c r="M6" s="23">
        <v>1900000</v>
      </c>
      <c r="N6" s="23">
        <v>11900000</v>
      </c>
      <c r="O6" s="23">
        <v>13032880</v>
      </c>
    </row>
    <row r="7" spans="1:15" ht="24" x14ac:dyDescent="0.25">
      <c r="A7" s="20" t="s">
        <v>50</v>
      </c>
      <c r="B7" s="21" t="s">
        <v>47</v>
      </c>
      <c r="C7" s="21" t="s">
        <v>42</v>
      </c>
      <c r="D7" s="21" t="s">
        <v>43</v>
      </c>
      <c r="E7" s="21" t="s">
        <v>48</v>
      </c>
      <c r="F7" s="20" t="s">
        <v>44</v>
      </c>
      <c r="G7" s="20" t="s">
        <v>19</v>
      </c>
      <c r="H7" s="22">
        <v>44148</v>
      </c>
      <c r="I7" s="22">
        <v>44177</v>
      </c>
      <c r="J7" s="23">
        <v>20000000</v>
      </c>
      <c r="K7" s="24">
        <v>1</v>
      </c>
      <c r="L7" s="23">
        <v>20000000</v>
      </c>
      <c r="M7" s="23">
        <v>3800000</v>
      </c>
      <c r="N7" s="23">
        <v>23800000</v>
      </c>
      <c r="O7" s="23">
        <v>26065760</v>
      </c>
    </row>
    <row r="8" spans="1:15" ht="24" x14ac:dyDescent="0.25">
      <c r="A8" s="20" t="s">
        <v>51</v>
      </c>
      <c r="B8" s="21" t="s">
        <v>52</v>
      </c>
      <c r="C8" s="21" t="s">
        <v>42</v>
      </c>
      <c r="D8" s="21" t="s">
        <v>53</v>
      </c>
      <c r="E8" s="21" t="s">
        <v>54</v>
      </c>
      <c r="F8" s="20" t="s">
        <v>44</v>
      </c>
      <c r="G8" s="20" t="s">
        <v>19</v>
      </c>
      <c r="H8" s="22">
        <v>44106</v>
      </c>
      <c r="I8" s="22">
        <v>44135</v>
      </c>
      <c r="J8" s="23">
        <v>21770000</v>
      </c>
      <c r="K8" s="24">
        <v>1</v>
      </c>
      <c r="L8" s="23">
        <v>21770000</v>
      </c>
      <c r="M8" s="23">
        <v>4136300</v>
      </c>
      <c r="N8" s="23">
        <v>25906300</v>
      </c>
      <c r="O8" s="23">
        <v>28372580</v>
      </c>
    </row>
    <row r="9" spans="1:15" ht="24" x14ac:dyDescent="0.25">
      <c r="A9" s="20" t="s">
        <v>55</v>
      </c>
      <c r="B9" s="21" t="s">
        <v>52</v>
      </c>
      <c r="C9" s="21" t="s">
        <v>42</v>
      </c>
      <c r="D9" s="21" t="s">
        <v>53</v>
      </c>
      <c r="E9" s="21" t="s">
        <v>56</v>
      </c>
      <c r="F9" s="20" t="s">
        <v>44</v>
      </c>
      <c r="G9" s="20" t="s">
        <v>19</v>
      </c>
      <c r="H9" s="22">
        <v>44136</v>
      </c>
      <c r="I9" s="22">
        <v>44165</v>
      </c>
      <c r="J9" s="23">
        <v>21000000</v>
      </c>
      <c r="K9" s="24">
        <v>1</v>
      </c>
      <c r="L9" s="23">
        <v>21000000</v>
      </c>
      <c r="M9" s="23">
        <v>3990000</v>
      </c>
      <c r="N9" s="23">
        <v>24990000</v>
      </c>
      <c r="O9" s="23">
        <v>27369048</v>
      </c>
    </row>
    <row r="10" spans="1:15" ht="24" x14ac:dyDescent="0.25">
      <c r="A10" s="20" t="s">
        <v>57</v>
      </c>
      <c r="B10" s="21" t="s">
        <v>52</v>
      </c>
      <c r="C10" s="21" t="s">
        <v>42</v>
      </c>
      <c r="D10" s="21" t="s">
        <v>58</v>
      </c>
      <c r="E10" s="21" t="s">
        <v>59</v>
      </c>
      <c r="F10" s="20" t="s">
        <v>44</v>
      </c>
      <c r="G10" s="20" t="s">
        <v>22</v>
      </c>
      <c r="H10" s="22">
        <v>44194</v>
      </c>
      <c r="I10" s="22">
        <v>44194</v>
      </c>
      <c r="J10" s="23">
        <v>68257349</v>
      </c>
      <c r="K10" s="24">
        <v>1</v>
      </c>
      <c r="L10" s="23">
        <v>68257349</v>
      </c>
      <c r="M10" s="23">
        <v>12968896</v>
      </c>
      <c r="N10" s="23">
        <v>81226245</v>
      </c>
      <c r="O10" s="23">
        <v>88958984</v>
      </c>
    </row>
    <row r="11" spans="1:15" ht="24" x14ac:dyDescent="0.25">
      <c r="A11" s="20" t="s">
        <v>60</v>
      </c>
      <c r="B11" s="21" t="s">
        <v>52</v>
      </c>
      <c r="C11" s="21" t="s">
        <v>42</v>
      </c>
      <c r="D11" s="21" t="s">
        <v>58</v>
      </c>
      <c r="E11" s="21" t="s">
        <v>59</v>
      </c>
      <c r="F11" s="20" t="s">
        <v>44</v>
      </c>
      <c r="G11" s="20" t="s">
        <v>22</v>
      </c>
      <c r="H11" s="22">
        <v>44166</v>
      </c>
      <c r="I11" s="22">
        <v>44181</v>
      </c>
      <c r="J11" s="23">
        <v>91009800</v>
      </c>
      <c r="K11" s="24">
        <v>1</v>
      </c>
      <c r="L11" s="23">
        <v>91009800</v>
      </c>
      <c r="M11" s="23">
        <v>17291862</v>
      </c>
      <c r="N11" s="23">
        <v>108301662</v>
      </c>
      <c r="O11" s="23">
        <v>118611980</v>
      </c>
    </row>
    <row r="12" spans="1:15" ht="24" x14ac:dyDescent="0.25">
      <c r="A12" s="20" t="s">
        <v>61</v>
      </c>
      <c r="B12" s="21" t="s">
        <v>52</v>
      </c>
      <c r="C12" s="21" t="s">
        <v>42</v>
      </c>
      <c r="D12" s="21" t="s">
        <v>58</v>
      </c>
      <c r="E12" s="21" t="s">
        <v>59</v>
      </c>
      <c r="F12" s="20" t="s">
        <v>44</v>
      </c>
      <c r="G12" s="20" t="s">
        <v>22</v>
      </c>
      <c r="H12" s="22">
        <v>44136</v>
      </c>
      <c r="I12" s="22">
        <v>44165</v>
      </c>
      <c r="J12" s="23">
        <v>68257350</v>
      </c>
      <c r="K12" s="24">
        <v>1</v>
      </c>
      <c r="L12" s="23">
        <v>68257350</v>
      </c>
      <c r="M12" s="23">
        <v>12968897</v>
      </c>
      <c r="N12" s="23">
        <v>81226247</v>
      </c>
      <c r="O12" s="23">
        <v>88958986</v>
      </c>
    </row>
    <row r="13" spans="1:15" ht="24" x14ac:dyDescent="0.25">
      <c r="A13" s="20" t="s">
        <v>62</v>
      </c>
      <c r="B13" s="21" t="s">
        <v>52</v>
      </c>
      <c r="C13" s="21" t="s">
        <v>42</v>
      </c>
      <c r="D13" s="21" t="s">
        <v>63</v>
      </c>
      <c r="E13" s="21" t="s">
        <v>64</v>
      </c>
      <c r="F13" s="20" t="s">
        <v>44</v>
      </c>
      <c r="G13" s="20" t="s">
        <v>22</v>
      </c>
      <c r="H13" s="22">
        <v>44155</v>
      </c>
      <c r="I13" s="22">
        <v>44195</v>
      </c>
      <c r="J13" s="23">
        <v>62000000</v>
      </c>
      <c r="K13" s="24">
        <v>1</v>
      </c>
      <c r="L13" s="23">
        <v>62000000</v>
      </c>
      <c r="M13" s="23">
        <v>11780000</v>
      </c>
      <c r="N13" s="23">
        <v>73780000</v>
      </c>
      <c r="O13" s="23">
        <v>80803856</v>
      </c>
    </row>
    <row r="14" spans="1:15" ht="24" x14ac:dyDescent="0.25">
      <c r="A14" s="20" t="s">
        <v>65</v>
      </c>
      <c r="B14" s="21" t="s">
        <v>52</v>
      </c>
      <c r="C14" s="21" t="s">
        <v>42</v>
      </c>
      <c r="D14" s="21" t="s">
        <v>53</v>
      </c>
      <c r="E14" s="21" t="s">
        <v>66</v>
      </c>
      <c r="F14" s="20" t="s">
        <v>44</v>
      </c>
      <c r="G14" s="20" t="s">
        <v>19</v>
      </c>
      <c r="H14" s="22">
        <v>44164</v>
      </c>
      <c r="I14" s="22">
        <v>44167</v>
      </c>
      <c r="J14" s="23">
        <v>36750000</v>
      </c>
      <c r="K14" s="24">
        <v>1</v>
      </c>
      <c r="L14" s="23">
        <v>36750000</v>
      </c>
      <c r="M14" s="23">
        <v>6982500</v>
      </c>
      <c r="N14" s="23">
        <v>43732500</v>
      </c>
      <c r="O14" s="23">
        <v>47895834</v>
      </c>
    </row>
    <row r="15" spans="1:15" ht="24" x14ac:dyDescent="0.25">
      <c r="A15" s="20" t="s">
        <v>67</v>
      </c>
      <c r="B15" s="21" t="s">
        <v>52</v>
      </c>
      <c r="C15" s="21" t="s">
        <v>42</v>
      </c>
      <c r="D15" s="21" t="s">
        <v>68</v>
      </c>
      <c r="E15" s="21" t="s">
        <v>69</v>
      </c>
      <c r="F15" s="20" t="s">
        <v>44</v>
      </c>
      <c r="G15" s="20" t="s">
        <v>19</v>
      </c>
      <c r="H15" s="22">
        <v>44166</v>
      </c>
      <c r="I15" s="22">
        <v>44196</v>
      </c>
      <c r="J15" s="23">
        <v>41065000</v>
      </c>
      <c r="K15" s="24">
        <v>1</v>
      </c>
      <c r="L15" s="23">
        <v>41065000</v>
      </c>
      <c r="M15" s="23">
        <v>7802350</v>
      </c>
      <c r="N15" s="23">
        <v>48867350</v>
      </c>
      <c r="O15" s="23">
        <v>53519522</v>
      </c>
    </row>
    <row r="16" spans="1:15" ht="24" x14ac:dyDescent="0.25">
      <c r="A16" s="20" t="s">
        <v>70</v>
      </c>
      <c r="B16" s="21" t="s">
        <v>71</v>
      </c>
      <c r="C16" s="21" t="s">
        <v>42</v>
      </c>
      <c r="D16" s="21" t="s">
        <v>72</v>
      </c>
      <c r="E16" s="21" t="s">
        <v>53</v>
      </c>
      <c r="F16" s="20" t="s">
        <v>44</v>
      </c>
      <c r="G16" s="20" t="s">
        <v>19</v>
      </c>
      <c r="H16" s="22">
        <v>44106</v>
      </c>
      <c r="I16" s="22">
        <v>44135</v>
      </c>
      <c r="J16" s="23">
        <v>27613500</v>
      </c>
      <c r="K16" s="24">
        <v>1</v>
      </c>
      <c r="L16" s="23">
        <v>27613500</v>
      </c>
      <c r="M16" s="23">
        <v>5246565</v>
      </c>
      <c r="N16" s="23">
        <v>32860065</v>
      </c>
      <c r="O16" s="23">
        <v>35988343</v>
      </c>
    </row>
    <row r="17" spans="1:15" ht="24" x14ac:dyDescent="0.25">
      <c r="A17" s="20" t="s">
        <v>73</v>
      </c>
      <c r="B17" s="21" t="s">
        <v>71</v>
      </c>
      <c r="C17" s="21" t="s">
        <v>42</v>
      </c>
      <c r="D17" s="21" t="s">
        <v>74</v>
      </c>
      <c r="E17" s="21" t="s">
        <v>53</v>
      </c>
      <c r="F17" s="20" t="s">
        <v>44</v>
      </c>
      <c r="G17" s="20" t="s">
        <v>19</v>
      </c>
      <c r="H17" s="22">
        <v>44136</v>
      </c>
      <c r="I17" s="22">
        <v>44165</v>
      </c>
      <c r="J17" s="23">
        <v>22090800</v>
      </c>
      <c r="K17" s="24">
        <v>1</v>
      </c>
      <c r="L17" s="23">
        <v>22090800</v>
      </c>
      <c r="M17" s="23">
        <v>4197252</v>
      </c>
      <c r="N17" s="23">
        <v>26288052</v>
      </c>
      <c r="O17" s="23">
        <v>28790675</v>
      </c>
    </row>
    <row r="18" spans="1:15" ht="24" x14ac:dyDescent="0.25">
      <c r="A18" s="20" t="s">
        <v>75</v>
      </c>
      <c r="B18" s="21" t="s">
        <v>71</v>
      </c>
      <c r="C18" s="21" t="s">
        <v>42</v>
      </c>
      <c r="D18" s="21" t="s">
        <v>53</v>
      </c>
      <c r="E18" s="21" t="s">
        <v>69</v>
      </c>
      <c r="F18" s="20" t="s">
        <v>44</v>
      </c>
      <c r="G18" s="20" t="s">
        <v>19</v>
      </c>
      <c r="H18" s="22">
        <v>44166</v>
      </c>
      <c r="I18" s="22">
        <v>44196</v>
      </c>
      <c r="J18" s="23">
        <v>22090800</v>
      </c>
      <c r="K18" s="24">
        <v>1</v>
      </c>
      <c r="L18" s="23">
        <v>22090800</v>
      </c>
      <c r="M18" s="23">
        <v>4197252</v>
      </c>
      <c r="N18" s="23">
        <v>26288052</v>
      </c>
      <c r="O18" s="23">
        <v>28790675</v>
      </c>
    </row>
    <row r="19" spans="1:15" ht="24" x14ac:dyDescent="0.25">
      <c r="A19" s="20" t="s">
        <v>76</v>
      </c>
      <c r="B19" s="21" t="s">
        <v>77</v>
      </c>
      <c r="C19" s="21" t="s">
        <v>42</v>
      </c>
      <c r="D19" s="21" t="s">
        <v>78</v>
      </c>
      <c r="E19" s="21" t="s">
        <v>79</v>
      </c>
      <c r="F19" s="20" t="s">
        <v>44</v>
      </c>
      <c r="G19" s="20" t="s">
        <v>19</v>
      </c>
      <c r="H19" s="22">
        <v>44138</v>
      </c>
      <c r="I19" s="22">
        <v>44147</v>
      </c>
      <c r="J19" s="23">
        <v>10000000</v>
      </c>
      <c r="K19" s="24">
        <v>1</v>
      </c>
      <c r="L19" s="23">
        <v>10000000</v>
      </c>
      <c r="M19" s="23">
        <v>1900000</v>
      </c>
      <c r="N19" s="23">
        <v>11900000</v>
      </c>
      <c r="O19" s="23">
        <v>13032880</v>
      </c>
    </row>
    <row r="20" spans="1:15" ht="24" x14ac:dyDescent="0.25">
      <c r="A20" s="20" t="s">
        <v>80</v>
      </c>
      <c r="B20" s="21" t="s">
        <v>77</v>
      </c>
      <c r="C20" s="21" t="s">
        <v>42</v>
      </c>
      <c r="D20" s="21" t="s">
        <v>78</v>
      </c>
      <c r="E20" s="21" t="s">
        <v>79</v>
      </c>
      <c r="F20" s="20" t="s">
        <v>44</v>
      </c>
      <c r="G20" s="20" t="s">
        <v>19</v>
      </c>
      <c r="H20" s="22">
        <v>44153</v>
      </c>
      <c r="I20" s="22">
        <v>44178</v>
      </c>
      <c r="J20" s="23">
        <v>17500000</v>
      </c>
      <c r="K20" s="24">
        <v>1</v>
      </c>
      <c r="L20" s="23">
        <v>17500000</v>
      </c>
      <c r="M20" s="23">
        <v>3325000</v>
      </c>
      <c r="N20" s="23">
        <v>20825000</v>
      </c>
      <c r="O20" s="23">
        <v>22807540</v>
      </c>
    </row>
    <row r="21" spans="1:15" ht="24" x14ac:dyDescent="0.25">
      <c r="A21" s="20" t="s">
        <v>81</v>
      </c>
      <c r="B21" s="21" t="s">
        <v>77</v>
      </c>
      <c r="C21" s="21" t="s">
        <v>42</v>
      </c>
      <c r="D21" s="21" t="s">
        <v>78</v>
      </c>
      <c r="E21" s="21" t="s">
        <v>79</v>
      </c>
      <c r="F21" s="20" t="s">
        <v>44</v>
      </c>
      <c r="G21" s="20" t="s">
        <v>19</v>
      </c>
      <c r="H21" s="22">
        <v>44148</v>
      </c>
      <c r="I21" s="22">
        <v>44158</v>
      </c>
      <c r="J21" s="23">
        <v>7500000</v>
      </c>
      <c r="K21" s="24">
        <v>1</v>
      </c>
      <c r="L21" s="23">
        <v>7500000</v>
      </c>
      <c r="M21" s="23">
        <v>1425000</v>
      </c>
      <c r="N21" s="23">
        <v>8925000</v>
      </c>
      <c r="O21" s="23">
        <v>9774660</v>
      </c>
    </row>
    <row r="22" spans="1:15" ht="24" x14ac:dyDescent="0.25">
      <c r="A22" s="20" t="s">
        <v>82</v>
      </c>
      <c r="B22" s="21" t="s">
        <v>83</v>
      </c>
      <c r="C22" s="21" t="s">
        <v>42</v>
      </c>
      <c r="D22" s="21" t="s">
        <v>84</v>
      </c>
      <c r="E22" s="21" t="s">
        <v>85</v>
      </c>
      <c r="F22" s="20" t="s">
        <v>44</v>
      </c>
      <c r="G22" s="20" t="s">
        <v>19</v>
      </c>
      <c r="H22" s="22">
        <v>44106</v>
      </c>
      <c r="I22" s="22">
        <v>44135</v>
      </c>
      <c r="J22" s="23">
        <v>4815523</v>
      </c>
      <c r="K22" s="24">
        <v>1</v>
      </c>
      <c r="L22" s="23">
        <v>4815523</v>
      </c>
      <c r="M22" s="23">
        <v>914949</v>
      </c>
      <c r="N22" s="23">
        <v>5730472</v>
      </c>
      <c r="O22" s="23">
        <v>6276013</v>
      </c>
    </row>
    <row r="23" spans="1:15" ht="24" x14ac:dyDescent="0.25">
      <c r="A23" s="20" t="s">
        <v>86</v>
      </c>
      <c r="B23" s="21" t="s">
        <v>83</v>
      </c>
      <c r="C23" s="21" t="s">
        <v>42</v>
      </c>
      <c r="D23" s="21" t="s">
        <v>84</v>
      </c>
      <c r="E23" s="21" t="s">
        <v>87</v>
      </c>
      <c r="F23" s="20" t="s">
        <v>44</v>
      </c>
      <c r="G23" s="20" t="s">
        <v>19</v>
      </c>
      <c r="H23" s="22">
        <v>44136</v>
      </c>
      <c r="I23" s="22">
        <v>44165</v>
      </c>
      <c r="J23" s="23">
        <v>4815523</v>
      </c>
      <c r="K23" s="24">
        <v>1</v>
      </c>
      <c r="L23" s="23">
        <v>4815523</v>
      </c>
      <c r="M23" s="23">
        <v>914949</v>
      </c>
      <c r="N23" s="23">
        <v>5730472</v>
      </c>
      <c r="O23" s="23">
        <v>6276013</v>
      </c>
    </row>
    <row r="24" spans="1:15" ht="24" x14ac:dyDescent="0.25">
      <c r="A24" s="20" t="s">
        <v>88</v>
      </c>
      <c r="B24" s="21" t="s">
        <v>83</v>
      </c>
      <c r="C24" s="21" t="s">
        <v>42</v>
      </c>
      <c r="D24" s="21" t="s">
        <v>84</v>
      </c>
      <c r="E24" s="21" t="s">
        <v>89</v>
      </c>
      <c r="F24" s="20" t="s">
        <v>44</v>
      </c>
      <c r="G24" s="20" t="s">
        <v>19</v>
      </c>
      <c r="H24" s="22">
        <v>44166</v>
      </c>
      <c r="I24" s="22">
        <v>44196</v>
      </c>
      <c r="J24" s="23">
        <v>4815523</v>
      </c>
      <c r="K24" s="24">
        <v>1</v>
      </c>
      <c r="L24" s="23">
        <v>4815523</v>
      </c>
      <c r="M24" s="23">
        <v>914949</v>
      </c>
      <c r="N24" s="23">
        <v>5730472</v>
      </c>
      <c r="O24" s="23">
        <v>6276013</v>
      </c>
    </row>
    <row r="25" spans="1:15" ht="36" x14ac:dyDescent="0.25">
      <c r="A25" s="20" t="s">
        <v>90</v>
      </c>
      <c r="B25" s="21" t="s">
        <v>91</v>
      </c>
      <c r="C25" s="21" t="s">
        <v>92</v>
      </c>
      <c r="D25" s="21" t="s">
        <v>93</v>
      </c>
      <c r="E25" s="21" t="s">
        <v>94</v>
      </c>
      <c r="F25" s="20" t="s">
        <v>44</v>
      </c>
      <c r="G25" s="20" t="s">
        <v>19</v>
      </c>
      <c r="H25" s="22">
        <v>44116</v>
      </c>
      <c r="I25" s="22">
        <v>44120</v>
      </c>
      <c r="J25" s="23">
        <v>1950000</v>
      </c>
      <c r="K25" s="24">
        <v>1</v>
      </c>
      <c r="L25" s="23">
        <v>1950000</v>
      </c>
      <c r="M25" s="23">
        <v>370500</v>
      </c>
      <c r="N25" s="23">
        <v>2320500</v>
      </c>
      <c r="O25" s="23">
        <v>2541412</v>
      </c>
    </row>
    <row r="26" spans="1:15" ht="36" x14ac:dyDescent="0.25">
      <c r="A26" s="20" t="s">
        <v>95</v>
      </c>
      <c r="B26" s="21" t="s">
        <v>91</v>
      </c>
      <c r="C26" s="21" t="s">
        <v>92</v>
      </c>
      <c r="D26" s="21" t="s">
        <v>93</v>
      </c>
      <c r="E26" s="21" t="s">
        <v>96</v>
      </c>
      <c r="F26" s="20" t="s">
        <v>44</v>
      </c>
      <c r="G26" s="20" t="s">
        <v>21</v>
      </c>
      <c r="H26" s="22">
        <v>44144</v>
      </c>
      <c r="I26" s="22">
        <v>44146</v>
      </c>
      <c r="J26" s="23">
        <v>1450000</v>
      </c>
      <c r="K26" s="24">
        <v>1</v>
      </c>
      <c r="L26" s="23">
        <v>1450000</v>
      </c>
      <c r="M26" s="23">
        <v>275500</v>
      </c>
      <c r="N26" s="23">
        <v>1725500</v>
      </c>
      <c r="O26" s="23">
        <v>1889768</v>
      </c>
    </row>
    <row r="27" spans="1:15" ht="36" x14ac:dyDescent="0.25">
      <c r="A27" s="20" t="s">
        <v>97</v>
      </c>
      <c r="B27" s="21" t="s">
        <v>91</v>
      </c>
      <c r="C27" s="21" t="s">
        <v>92</v>
      </c>
      <c r="D27" s="21" t="s">
        <v>98</v>
      </c>
      <c r="E27" s="21" t="s">
        <v>99</v>
      </c>
      <c r="F27" s="20" t="s">
        <v>44</v>
      </c>
      <c r="G27" s="20" t="s">
        <v>19</v>
      </c>
      <c r="H27" s="22">
        <v>44151</v>
      </c>
      <c r="I27" s="22">
        <v>44152</v>
      </c>
      <c r="J27" s="23">
        <v>2250000</v>
      </c>
      <c r="K27" s="24">
        <v>1</v>
      </c>
      <c r="L27" s="23">
        <v>2250000</v>
      </c>
      <c r="M27" s="23">
        <v>427500</v>
      </c>
      <c r="N27" s="23">
        <v>2677500</v>
      </c>
      <c r="O27" s="23">
        <v>2932398</v>
      </c>
    </row>
    <row r="28" spans="1:15" ht="36" x14ac:dyDescent="0.25">
      <c r="A28" s="20" t="s">
        <v>100</v>
      </c>
      <c r="B28" s="21" t="s">
        <v>91</v>
      </c>
      <c r="C28" s="21" t="s">
        <v>92</v>
      </c>
      <c r="D28" s="21" t="s">
        <v>98</v>
      </c>
      <c r="E28" s="21" t="s">
        <v>101</v>
      </c>
      <c r="F28" s="20" t="s">
        <v>44</v>
      </c>
      <c r="G28" s="20" t="s">
        <v>22</v>
      </c>
      <c r="H28" s="22">
        <v>44163</v>
      </c>
      <c r="I28" s="22">
        <v>44167</v>
      </c>
      <c r="J28" s="23">
        <v>1775000</v>
      </c>
      <c r="K28" s="24">
        <v>1</v>
      </c>
      <c r="L28" s="23">
        <v>1775000</v>
      </c>
      <c r="M28" s="23">
        <v>337250</v>
      </c>
      <c r="N28" s="23">
        <v>2112250</v>
      </c>
      <c r="O28" s="23">
        <v>2313336</v>
      </c>
    </row>
    <row r="29" spans="1:15" ht="36" x14ac:dyDescent="0.25">
      <c r="A29" s="20" t="s">
        <v>102</v>
      </c>
      <c r="B29" s="21" t="s">
        <v>91</v>
      </c>
      <c r="C29" s="21" t="s">
        <v>92</v>
      </c>
      <c r="D29" s="21" t="s">
        <v>98</v>
      </c>
      <c r="E29" s="21" t="s">
        <v>101</v>
      </c>
      <c r="F29" s="20" t="s">
        <v>44</v>
      </c>
      <c r="G29" s="20" t="s">
        <v>19</v>
      </c>
      <c r="H29" s="22">
        <v>44172</v>
      </c>
      <c r="I29" s="22">
        <v>44174</v>
      </c>
      <c r="J29" s="23">
        <v>3200000</v>
      </c>
      <c r="K29" s="24">
        <v>1</v>
      </c>
      <c r="L29" s="23">
        <v>3200000</v>
      </c>
      <c r="M29" s="23">
        <v>608000</v>
      </c>
      <c r="N29" s="23">
        <v>3808000</v>
      </c>
      <c r="O29" s="23">
        <v>4170522</v>
      </c>
    </row>
    <row r="30" spans="1:15" ht="36" x14ac:dyDescent="0.25">
      <c r="A30" s="20" t="s">
        <v>103</v>
      </c>
      <c r="B30" s="21" t="s">
        <v>91</v>
      </c>
      <c r="C30" s="21" t="s">
        <v>92</v>
      </c>
      <c r="D30" s="21" t="s">
        <v>104</v>
      </c>
      <c r="E30" s="21" t="s">
        <v>105</v>
      </c>
      <c r="F30" s="20" t="s">
        <v>44</v>
      </c>
      <c r="G30" s="20" t="s">
        <v>21</v>
      </c>
      <c r="H30" s="22">
        <v>44180</v>
      </c>
      <c r="I30" s="22">
        <v>44181</v>
      </c>
      <c r="J30" s="23">
        <v>2000000</v>
      </c>
      <c r="K30" s="24">
        <v>1</v>
      </c>
      <c r="L30" s="23">
        <v>2000000</v>
      </c>
      <c r="M30" s="23">
        <v>380000</v>
      </c>
      <c r="N30" s="23">
        <v>2380000</v>
      </c>
      <c r="O30" s="23">
        <v>2606576</v>
      </c>
    </row>
    <row r="31" spans="1:15" ht="36" x14ac:dyDescent="0.25">
      <c r="A31" s="20" t="s">
        <v>106</v>
      </c>
      <c r="B31" s="21" t="s">
        <v>91</v>
      </c>
      <c r="C31" s="21" t="s">
        <v>92</v>
      </c>
      <c r="D31" s="21" t="s">
        <v>107</v>
      </c>
      <c r="E31" s="21" t="s">
        <v>108</v>
      </c>
      <c r="F31" s="20" t="s">
        <v>44</v>
      </c>
      <c r="G31" s="20" t="s">
        <v>22</v>
      </c>
      <c r="H31" s="22">
        <v>44184</v>
      </c>
      <c r="I31" s="22">
        <v>44184</v>
      </c>
      <c r="J31" s="23">
        <v>900000</v>
      </c>
      <c r="K31" s="24">
        <v>2</v>
      </c>
      <c r="L31" s="23">
        <v>1800000</v>
      </c>
      <c r="M31" s="23">
        <v>342000</v>
      </c>
      <c r="N31" s="23">
        <v>2142000</v>
      </c>
      <c r="O31" s="23">
        <v>2345918</v>
      </c>
    </row>
    <row r="32" spans="1:15" ht="36" x14ac:dyDescent="0.25">
      <c r="A32" s="20" t="s">
        <v>109</v>
      </c>
      <c r="B32" s="21" t="s">
        <v>110</v>
      </c>
      <c r="C32" s="21" t="s">
        <v>92</v>
      </c>
      <c r="D32" s="21" t="s">
        <v>111</v>
      </c>
      <c r="E32" s="21" t="s">
        <v>112</v>
      </c>
      <c r="F32" s="20" t="s">
        <v>44</v>
      </c>
      <c r="G32" s="20" t="s">
        <v>19</v>
      </c>
      <c r="H32" s="22">
        <v>44170</v>
      </c>
      <c r="I32" s="22">
        <v>44186</v>
      </c>
      <c r="J32" s="23">
        <v>3890000</v>
      </c>
      <c r="K32" s="24">
        <v>1</v>
      </c>
      <c r="L32" s="23">
        <v>3890000</v>
      </c>
      <c r="M32" s="23">
        <v>0</v>
      </c>
      <c r="N32" s="23">
        <v>3890000</v>
      </c>
      <c r="O32" s="23">
        <v>4260328</v>
      </c>
    </row>
    <row r="33" spans="1:15" ht="36" x14ac:dyDescent="0.25">
      <c r="A33" s="20" t="s">
        <v>113</v>
      </c>
      <c r="B33" s="21" t="s">
        <v>110</v>
      </c>
      <c r="C33" s="21" t="s">
        <v>92</v>
      </c>
      <c r="D33" s="21" t="s">
        <v>114</v>
      </c>
      <c r="E33" s="21" t="s">
        <v>115</v>
      </c>
      <c r="F33" s="20" t="s">
        <v>44</v>
      </c>
      <c r="G33" s="20" t="s">
        <v>19</v>
      </c>
      <c r="H33" s="22">
        <v>44183</v>
      </c>
      <c r="I33" s="22">
        <v>44195</v>
      </c>
      <c r="J33" s="23">
        <v>4230000</v>
      </c>
      <c r="K33" s="24">
        <v>1</v>
      </c>
      <c r="L33" s="23">
        <v>4230000</v>
      </c>
      <c r="M33" s="23">
        <v>0</v>
      </c>
      <c r="N33" s="23">
        <v>4230000</v>
      </c>
      <c r="O33" s="23">
        <v>4632696</v>
      </c>
    </row>
    <row r="34" spans="1:15" x14ac:dyDescent="0.25">
      <c r="A34" s="20" t="s">
        <v>116</v>
      </c>
      <c r="B34" s="21" t="s">
        <v>117</v>
      </c>
      <c r="C34" s="21" t="s">
        <v>118</v>
      </c>
      <c r="D34" s="21" t="s">
        <v>119</v>
      </c>
      <c r="E34" s="21" t="s">
        <v>120</v>
      </c>
      <c r="F34" s="20" t="s">
        <v>44</v>
      </c>
      <c r="G34" s="20" t="s">
        <v>12</v>
      </c>
      <c r="H34" s="22">
        <v>44187</v>
      </c>
      <c r="I34" s="22">
        <v>44189</v>
      </c>
      <c r="J34" s="23">
        <v>3560000</v>
      </c>
      <c r="K34" s="24">
        <v>1</v>
      </c>
      <c r="L34" s="23">
        <v>3560000</v>
      </c>
      <c r="M34" s="23">
        <v>676400</v>
      </c>
      <c r="N34" s="23">
        <v>4236400</v>
      </c>
      <c r="O34" s="23">
        <v>4639705</v>
      </c>
    </row>
    <row r="35" spans="1:15" ht="24" x14ac:dyDescent="0.25">
      <c r="A35" s="20" t="s">
        <v>121</v>
      </c>
      <c r="B35" s="21" t="s">
        <v>122</v>
      </c>
      <c r="C35" s="21" t="s">
        <v>118</v>
      </c>
      <c r="D35" s="21" t="s">
        <v>118</v>
      </c>
      <c r="E35" s="21" t="s">
        <v>123</v>
      </c>
      <c r="F35" s="20" t="s">
        <v>44</v>
      </c>
      <c r="G35" s="20" t="s">
        <v>12</v>
      </c>
      <c r="H35" s="22">
        <v>44195</v>
      </c>
      <c r="I35" s="22">
        <v>44196</v>
      </c>
      <c r="J35" s="23">
        <v>36119593</v>
      </c>
      <c r="K35" s="24">
        <v>1</v>
      </c>
      <c r="L35" s="23">
        <v>36119593</v>
      </c>
      <c r="M35" s="23">
        <v>6862723</v>
      </c>
      <c r="N35" s="23">
        <v>42982316</v>
      </c>
      <c r="O35" s="23">
        <v>47074232</v>
      </c>
    </row>
    <row r="36" spans="1:15" ht="23.45" customHeight="1" x14ac:dyDescent="0.25">
      <c r="A36" s="20" t="s">
        <v>124</v>
      </c>
      <c r="B36" s="21" t="s">
        <v>125</v>
      </c>
      <c r="C36" s="21" t="s">
        <v>126</v>
      </c>
      <c r="D36" s="21" t="s">
        <v>127</v>
      </c>
      <c r="E36" s="21" t="s">
        <v>128</v>
      </c>
      <c r="F36" s="20" t="s">
        <v>44</v>
      </c>
      <c r="G36" s="20" t="s">
        <v>19</v>
      </c>
      <c r="H36" s="22">
        <v>44134</v>
      </c>
      <c r="I36" s="22">
        <v>44143</v>
      </c>
      <c r="J36" s="23">
        <v>1000000</v>
      </c>
      <c r="K36" s="24">
        <v>1</v>
      </c>
      <c r="L36" s="23">
        <v>1000000</v>
      </c>
      <c r="M36" s="23">
        <v>0</v>
      </c>
      <c r="N36" s="23">
        <v>1000000</v>
      </c>
      <c r="O36" s="23">
        <v>1095200</v>
      </c>
    </row>
    <row r="37" spans="1:15" ht="27" customHeight="1" x14ac:dyDescent="0.25">
      <c r="A37" s="20" t="s">
        <v>129</v>
      </c>
      <c r="B37" s="21" t="s">
        <v>130</v>
      </c>
      <c r="C37" s="21" t="s">
        <v>126</v>
      </c>
      <c r="D37" s="21" t="s">
        <v>131</v>
      </c>
      <c r="E37" s="21" t="s">
        <v>132</v>
      </c>
      <c r="F37" s="20" t="s">
        <v>44</v>
      </c>
      <c r="G37" s="20" t="s">
        <v>19</v>
      </c>
      <c r="H37" s="22">
        <v>44132</v>
      </c>
      <c r="I37" s="22">
        <v>44143</v>
      </c>
      <c r="J37" s="23">
        <v>1000000</v>
      </c>
      <c r="K37" s="24">
        <v>1</v>
      </c>
      <c r="L37" s="23">
        <v>1000000</v>
      </c>
      <c r="M37" s="23">
        <v>190000</v>
      </c>
      <c r="N37" s="23">
        <v>1190000</v>
      </c>
      <c r="O37" s="23">
        <v>1303288</v>
      </c>
    </row>
    <row r="38" spans="1:15" ht="24" x14ac:dyDescent="0.25">
      <c r="A38" s="20" t="s">
        <v>133</v>
      </c>
      <c r="B38" s="21" t="s">
        <v>134</v>
      </c>
      <c r="C38" s="21" t="s">
        <v>126</v>
      </c>
      <c r="D38" s="21" t="s">
        <v>135</v>
      </c>
      <c r="E38" s="21" t="s">
        <v>48</v>
      </c>
      <c r="F38" s="20" t="s">
        <v>44</v>
      </c>
      <c r="G38" s="20" t="s">
        <v>19</v>
      </c>
      <c r="H38" s="22">
        <v>44126</v>
      </c>
      <c r="I38" s="22">
        <v>44156</v>
      </c>
      <c r="J38" s="23">
        <v>4000000</v>
      </c>
      <c r="K38" s="24">
        <v>1</v>
      </c>
      <c r="L38" s="23">
        <v>4000000</v>
      </c>
      <c r="M38" s="23">
        <v>0</v>
      </c>
      <c r="N38" s="23">
        <v>4000000</v>
      </c>
      <c r="O38" s="23">
        <v>4380800</v>
      </c>
    </row>
    <row r="39" spans="1:15" ht="24" x14ac:dyDescent="0.25">
      <c r="A39" s="20" t="s">
        <v>136</v>
      </c>
      <c r="B39" s="21" t="s">
        <v>137</v>
      </c>
      <c r="C39" s="21" t="s">
        <v>126</v>
      </c>
      <c r="D39" s="21" t="s">
        <v>138</v>
      </c>
      <c r="E39" s="21" t="s">
        <v>139</v>
      </c>
      <c r="F39" s="20" t="s">
        <v>44</v>
      </c>
      <c r="G39" s="20" t="s">
        <v>19</v>
      </c>
      <c r="H39" s="22">
        <v>44134</v>
      </c>
      <c r="I39" s="22">
        <v>44143</v>
      </c>
      <c r="J39" s="23">
        <v>1000000</v>
      </c>
      <c r="K39" s="24">
        <v>1</v>
      </c>
      <c r="L39" s="23">
        <v>1000000</v>
      </c>
      <c r="M39" s="23">
        <v>0</v>
      </c>
      <c r="N39" s="23">
        <v>1000000</v>
      </c>
      <c r="O39" s="23">
        <v>1095200</v>
      </c>
    </row>
    <row r="40" spans="1:15" ht="36" x14ac:dyDescent="0.25">
      <c r="A40" s="20" t="s">
        <v>140</v>
      </c>
      <c r="B40" s="21" t="s">
        <v>141</v>
      </c>
      <c r="C40" s="21" t="s">
        <v>126</v>
      </c>
      <c r="D40" s="21" t="s">
        <v>142</v>
      </c>
      <c r="E40" s="21" t="s">
        <v>139</v>
      </c>
      <c r="F40" s="20" t="s">
        <v>44</v>
      </c>
      <c r="G40" s="20" t="s">
        <v>19</v>
      </c>
      <c r="H40" s="22">
        <v>44134</v>
      </c>
      <c r="I40" s="22">
        <v>44143</v>
      </c>
      <c r="J40" s="23">
        <v>1000000</v>
      </c>
      <c r="K40" s="24">
        <v>1</v>
      </c>
      <c r="L40" s="23">
        <v>1000000</v>
      </c>
      <c r="M40" s="23">
        <v>0</v>
      </c>
      <c r="N40" s="23">
        <v>1000000</v>
      </c>
      <c r="O40" s="23">
        <v>1095200</v>
      </c>
    </row>
    <row r="41" spans="1:15" ht="24" x14ac:dyDescent="0.25">
      <c r="A41" s="20" t="s">
        <v>143</v>
      </c>
      <c r="B41" s="21" t="s">
        <v>144</v>
      </c>
      <c r="C41" s="21" t="s">
        <v>126</v>
      </c>
      <c r="D41" s="21" t="s">
        <v>145</v>
      </c>
      <c r="E41" s="21" t="s">
        <v>139</v>
      </c>
      <c r="F41" s="20" t="s">
        <v>44</v>
      </c>
      <c r="G41" s="20" t="s">
        <v>19</v>
      </c>
      <c r="H41" s="22">
        <v>44134</v>
      </c>
      <c r="I41" s="22">
        <v>44143</v>
      </c>
      <c r="J41" s="23">
        <v>1000000</v>
      </c>
      <c r="K41" s="24">
        <v>1</v>
      </c>
      <c r="L41" s="23">
        <v>1000000</v>
      </c>
      <c r="M41" s="23">
        <v>0</v>
      </c>
      <c r="N41" s="23">
        <v>1000000</v>
      </c>
      <c r="O41" s="23">
        <v>1095200</v>
      </c>
    </row>
    <row r="42" spans="1:15" ht="36" x14ac:dyDescent="0.25">
      <c r="A42" s="20" t="s">
        <v>146</v>
      </c>
      <c r="B42" s="21" t="s">
        <v>147</v>
      </c>
      <c r="C42" s="21" t="s">
        <v>126</v>
      </c>
      <c r="D42" s="21" t="s">
        <v>148</v>
      </c>
      <c r="E42" s="21" t="s">
        <v>139</v>
      </c>
      <c r="F42" s="20" t="s">
        <v>44</v>
      </c>
      <c r="G42" s="20" t="s">
        <v>19</v>
      </c>
      <c r="H42" s="22">
        <v>44134</v>
      </c>
      <c r="I42" s="22">
        <v>44143</v>
      </c>
      <c r="J42" s="23">
        <v>1000000</v>
      </c>
      <c r="K42" s="24">
        <v>1</v>
      </c>
      <c r="L42" s="23">
        <v>1000000</v>
      </c>
      <c r="M42" s="23">
        <v>0</v>
      </c>
      <c r="N42" s="23">
        <v>1000000</v>
      </c>
      <c r="O42" s="23">
        <v>1095200</v>
      </c>
    </row>
    <row r="43" spans="1:15" ht="24" x14ac:dyDescent="0.25">
      <c r="A43" s="20" t="s">
        <v>149</v>
      </c>
      <c r="B43" s="21" t="s">
        <v>150</v>
      </c>
      <c r="C43" s="21" t="s">
        <v>151</v>
      </c>
      <c r="D43" s="21" t="s">
        <v>152</v>
      </c>
      <c r="E43" s="21" t="s">
        <v>152</v>
      </c>
      <c r="F43" s="20" t="s">
        <v>44</v>
      </c>
      <c r="G43" s="20" t="s">
        <v>19</v>
      </c>
      <c r="H43" s="22">
        <v>44179</v>
      </c>
      <c r="I43" s="22">
        <v>44179</v>
      </c>
      <c r="J43" s="23">
        <v>2239769</v>
      </c>
      <c r="K43" s="24">
        <v>1</v>
      </c>
      <c r="L43" s="23">
        <v>2239769</v>
      </c>
      <c r="M43" s="23">
        <v>425556</v>
      </c>
      <c r="N43" s="23">
        <v>2665325</v>
      </c>
      <c r="O43" s="23">
        <v>2919064</v>
      </c>
    </row>
    <row r="44" spans="1:15" ht="24" x14ac:dyDescent="0.25">
      <c r="A44" s="20" t="s">
        <v>153</v>
      </c>
      <c r="B44" s="21" t="s">
        <v>154</v>
      </c>
      <c r="C44" s="21" t="s">
        <v>151</v>
      </c>
      <c r="D44" s="21" t="s">
        <v>155</v>
      </c>
      <c r="E44" s="21" t="s">
        <v>156</v>
      </c>
      <c r="F44" s="20" t="s">
        <v>44</v>
      </c>
      <c r="G44" s="20" t="s">
        <v>19</v>
      </c>
      <c r="H44" s="22">
        <v>44179</v>
      </c>
      <c r="I44" s="22">
        <v>44186</v>
      </c>
      <c r="J44" s="23">
        <v>5572766</v>
      </c>
      <c r="K44" s="24">
        <v>1</v>
      </c>
      <c r="L44" s="23">
        <v>5572766</v>
      </c>
      <c r="M44" s="23">
        <v>1058826</v>
      </c>
      <c r="N44" s="23">
        <v>6631592</v>
      </c>
      <c r="O44" s="23">
        <v>7262920</v>
      </c>
    </row>
    <row r="45" spans="1:15" ht="24" x14ac:dyDescent="0.25">
      <c r="A45" s="20" t="s">
        <v>157</v>
      </c>
      <c r="B45" s="21" t="s">
        <v>158</v>
      </c>
      <c r="C45" s="21" t="s">
        <v>151</v>
      </c>
      <c r="D45" s="21" t="s">
        <v>158</v>
      </c>
      <c r="E45" s="21" t="s">
        <v>159</v>
      </c>
      <c r="F45" s="20" t="s">
        <v>44</v>
      </c>
      <c r="G45" s="20" t="s">
        <v>19</v>
      </c>
      <c r="H45" s="22">
        <v>44187</v>
      </c>
      <c r="I45" s="22">
        <v>44196</v>
      </c>
      <c r="J45" s="23">
        <v>19763964</v>
      </c>
      <c r="K45" s="24">
        <v>1</v>
      </c>
      <c r="L45" s="23">
        <v>19763964</v>
      </c>
      <c r="M45" s="23">
        <v>0</v>
      </c>
      <c r="N45" s="23">
        <v>19763964</v>
      </c>
      <c r="O45" s="23">
        <v>21645493</v>
      </c>
    </row>
    <row r="46" spans="1:15" ht="24" x14ac:dyDescent="0.25">
      <c r="A46" s="20" t="s">
        <v>160</v>
      </c>
      <c r="B46" s="21" t="s">
        <v>161</v>
      </c>
      <c r="C46" s="21" t="s">
        <v>151</v>
      </c>
      <c r="D46" s="21" t="s">
        <v>162</v>
      </c>
      <c r="E46" s="21" t="s">
        <v>163</v>
      </c>
      <c r="F46" s="20" t="s">
        <v>44</v>
      </c>
      <c r="G46" s="20" t="s">
        <v>19</v>
      </c>
      <c r="H46" s="22">
        <v>44136</v>
      </c>
      <c r="I46" s="22">
        <v>44136</v>
      </c>
      <c r="J46" s="23">
        <v>3865887</v>
      </c>
      <c r="K46" s="24">
        <v>1</v>
      </c>
      <c r="L46" s="23">
        <v>3865887</v>
      </c>
      <c r="M46" s="23">
        <v>734519</v>
      </c>
      <c r="N46" s="23">
        <v>4600406</v>
      </c>
      <c r="O46" s="23">
        <v>5038365</v>
      </c>
    </row>
    <row r="47" spans="1:15" ht="24" x14ac:dyDescent="0.25">
      <c r="A47" s="20" t="s">
        <v>164</v>
      </c>
      <c r="B47" s="21" t="s">
        <v>165</v>
      </c>
      <c r="C47" s="21" t="s">
        <v>166</v>
      </c>
      <c r="D47" s="21" t="s">
        <v>167</v>
      </c>
      <c r="E47" s="21" t="s">
        <v>139</v>
      </c>
      <c r="F47" s="20" t="s">
        <v>44</v>
      </c>
      <c r="G47" s="20" t="s">
        <v>19</v>
      </c>
      <c r="H47" s="22">
        <v>44134</v>
      </c>
      <c r="I47" s="22">
        <v>44143</v>
      </c>
      <c r="J47" s="23">
        <v>1000000</v>
      </c>
      <c r="K47" s="24">
        <v>1</v>
      </c>
      <c r="L47" s="23">
        <v>1000000</v>
      </c>
      <c r="M47" s="23">
        <v>0</v>
      </c>
      <c r="N47" s="23">
        <v>1000000</v>
      </c>
      <c r="O47" s="23">
        <v>1095200</v>
      </c>
    </row>
    <row r="48" spans="1:15" ht="24" x14ac:dyDescent="0.25">
      <c r="A48" s="20" t="s">
        <v>168</v>
      </c>
      <c r="B48" s="21" t="s">
        <v>169</v>
      </c>
      <c r="C48" s="21" t="s">
        <v>166</v>
      </c>
      <c r="D48" s="21" t="s">
        <v>170</v>
      </c>
      <c r="E48" s="21" t="s">
        <v>48</v>
      </c>
      <c r="F48" s="20" t="s">
        <v>44</v>
      </c>
      <c r="G48" s="20" t="s">
        <v>19</v>
      </c>
      <c r="H48" s="22">
        <v>44120</v>
      </c>
      <c r="I48" s="22">
        <v>44150</v>
      </c>
      <c r="J48" s="23">
        <v>3750000</v>
      </c>
      <c r="K48" s="24">
        <v>1</v>
      </c>
      <c r="L48" s="23">
        <v>3750000</v>
      </c>
      <c r="M48" s="23">
        <v>712500</v>
      </c>
      <c r="N48" s="23">
        <v>4462500</v>
      </c>
      <c r="O48" s="23">
        <v>4887330</v>
      </c>
    </row>
    <row r="49" spans="1:15" ht="24" x14ac:dyDescent="0.25">
      <c r="A49" s="20" t="s">
        <v>171</v>
      </c>
      <c r="B49" s="21" t="s">
        <v>169</v>
      </c>
      <c r="C49" s="21" t="s">
        <v>166</v>
      </c>
      <c r="D49" s="21" t="s">
        <v>170</v>
      </c>
      <c r="E49" s="21" t="s">
        <v>48</v>
      </c>
      <c r="F49" s="20" t="s">
        <v>44</v>
      </c>
      <c r="G49" s="20" t="s">
        <v>22</v>
      </c>
      <c r="H49" s="22">
        <v>44167</v>
      </c>
      <c r="I49" s="22">
        <v>44185</v>
      </c>
      <c r="J49" s="23">
        <v>6302521</v>
      </c>
      <c r="K49" s="24">
        <v>1</v>
      </c>
      <c r="L49" s="23">
        <v>6302521</v>
      </c>
      <c r="M49" s="23">
        <v>1197479</v>
      </c>
      <c r="N49" s="23">
        <v>7500000</v>
      </c>
      <c r="O49" s="23">
        <v>8214000</v>
      </c>
    </row>
    <row r="50" spans="1:15" x14ac:dyDescent="0.25">
      <c r="A50" s="20" t="s">
        <v>172</v>
      </c>
      <c r="B50" s="21" t="s">
        <v>173</v>
      </c>
      <c r="C50" s="21" t="s">
        <v>166</v>
      </c>
      <c r="D50" s="21" t="s">
        <v>174</v>
      </c>
      <c r="E50" s="21" t="s">
        <v>175</v>
      </c>
      <c r="F50" s="20" t="s">
        <v>44</v>
      </c>
      <c r="G50" s="20" t="s">
        <v>20</v>
      </c>
      <c r="H50" s="22">
        <v>44176</v>
      </c>
      <c r="I50" s="22">
        <v>44178</v>
      </c>
      <c r="J50" s="23">
        <v>2100840</v>
      </c>
      <c r="K50" s="24">
        <v>1</v>
      </c>
      <c r="L50" s="23">
        <v>2100840</v>
      </c>
      <c r="M50" s="23">
        <v>399160</v>
      </c>
      <c r="N50" s="23">
        <v>2500000</v>
      </c>
      <c r="O50" s="23">
        <v>2738000</v>
      </c>
    </row>
    <row r="51" spans="1:15" ht="24" x14ac:dyDescent="0.25">
      <c r="A51" s="20" t="s">
        <v>176</v>
      </c>
      <c r="B51" s="21" t="s">
        <v>177</v>
      </c>
      <c r="C51" s="21" t="s">
        <v>166</v>
      </c>
      <c r="D51" s="21" t="s">
        <v>178</v>
      </c>
      <c r="E51" s="21" t="s">
        <v>48</v>
      </c>
      <c r="F51" s="20" t="s">
        <v>44</v>
      </c>
      <c r="G51" s="20" t="s">
        <v>19</v>
      </c>
      <c r="H51" s="22">
        <v>44120</v>
      </c>
      <c r="I51" s="22">
        <v>44150</v>
      </c>
      <c r="J51" s="23">
        <v>2500000</v>
      </c>
      <c r="K51" s="24">
        <v>1</v>
      </c>
      <c r="L51" s="23">
        <v>2500000</v>
      </c>
      <c r="M51" s="23">
        <v>0</v>
      </c>
      <c r="N51" s="23">
        <v>2500000</v>
      </c>
      <c r="O51" s="23">
        <v>2738000</v>
      </c>
    </row>
    <row r="52" spans="1:15" ht="24" x14ac:dyDescent="0.25">
      <c r="A52" s="20" t="s">
        <v>179</v>
      </c>
      <c r="B52" s="21" t="s">
        <v>177</v>
      </c>
      <c r="C52" s="21" t="s">
        <v>166</v>
      </c>
      <c r="D52" s="21" t="s">
        <v>178</v>
      </c>
      <c r="E52" s="21" t="s">
        <v>48</v>
      </c>
      <c r="F52" s="20" t="s">
        <v>44</v>
      </c>
      <c r="G52" s="20" t="s">
        <v>22</v>
      </c>
      <c r="H52" s="22">
        <v>44167</v>
      </c>
      <c r="I52" s="22">
        <v>44192</v>
      </c>
      <c r="J52" s="23">
        <v>2500000</v>
      </c>
      <c r="K52" s="24">
        <v>1</v>
      </c>
      <c r="L52" s="23">
        <v>2500000</v>
      </c>
      <c r="M52" s="23">
        <v>0</v>
      </c>
      <c r="N52" s="23">
        <v>2500000</v>
      </c>
      <c r="O52" s="23">
        <v>2738000</v>
      </c>
    </row>
    <row r="53" spans="1:15" ht="24" x14ac:dyDescent="0.25">
      <c r="A53" s="20" t="s">
        <v>180</v>
      </c>
      <c r="B53" s="21" t="s">
        <v>181</v>
      </c>
      <c r="C53" s="21" t="s">
        <v>166</v>
      </c>
      <c r="D53" s="21" t="s">
        <v>182</v>
      </c>
      <c r="E53" s="21" t="s">
        <v>48</v>
      </c>
      <c r="F53" s="20" t="s">
        <v>44</v>
      </c>
      <c r="G53" s="20" t="s">
        <v>19</v>
      </c>
      <c r="H53" s="22">
        <v>44120</v>
      </c>
      <c r="I53" s="22">
        <v>44150</v>
      </c>
      <c r="J53" s="23">
        <v>1200000</v>
      </c>
      <c r="K53" s="24">
        <v>1</v>
      </c>
      <c r="L53" s="23">
        <v>1200000</v>
      </c>
      <c r="M53" s="23">
        <v>0</v>
      </c>
      <c r="N53" s="23">
        <v>1200000</v>
      </c>
      <c r="O53" s="23">
        <v>1314240</v>
      </c>
    </row>
    <row r="54" spans="1:15" ht="24" x14ac:dyDescent="0.25">
      <c r="A54" s="20" t="s">
        <v>183</v>
      </c>
      <c r="B54" s="21" t="s">
        <v>181</v>
      </c>
      <c r="C54" s="21" t="s">
        <v>166</v>
      </c>
      <c r="D54" s="21" t="s">
        <v>182</v>
      </c>
      <c r="E54" s="21" t="s">
        <v>48</v>
      </c>
      <c r="F54" s="20" t="s">
        <v>44</v>
      </c>
      <c r="G54" s="20" t="s">
        <v>22</v>
      </c>
      <c r="H54" s="22">
        <v>44167</v>
      </c>
      <c r="I54" s="22">
        <v>44192</v>
      </c>
      <c r="J54" s="23">
        <v>1200000</v>
      </c>
      <c r="K54" s="24">
        <v>1</v>
      </c>
      <c r="L54" s="23">
        <v>1200000</v>
      </c>
      <c r="M54" s="23">
        <v>0</v>
      </c>
      <c r="N54" s="23">
        <v>1200000</v>
      </c>
      <c r="O54" s="23">
        <v>1314240</v>
      </c>
    </row>
    <row r="55" spans="1:15" ht="24" x14ac:dyDescent="0.25">
      <c r="A55" s="20" t="s">
        <v>184</v>
      </c>
      <c r="B55" s="21" t="s">
        <v>185</v>
      </c>
      <c r="C55" s="21" t="s">
        <v>166</v>
      </c>
      <c r="D55" s="21" t="s">
        <v>186</v>
      </c>
      <c r="E55" s="21" t="s">
        <v>48</v>
      </c>
      <c r="F55" s="20" t="s">
        <v>44</v>
      </c>
      <c r="G55" s="20" t="s">
        <v>19</v>
      </c>
      <c r="H55" s="22">
        <v>44120</v>
      </c>
      <c r="I55" s="22">
        <v>44150</v>
      </c>
      <c r="J55" s="23">
        <v>1200000</v>
      </c>
      <c r="K55" s="24">
        <v>1</v>
      </c>
      <c r="L55" s="23">
        <v>1200000</v>
      </c>
      <c r="M55" s="23">
        <v>0</v>
      </c>
      <c r="N55" s="23">
        <v>1200000</v>
      </c>
      <c r="O55" s="23">
        <v>1314240</v>
      </c>
    </row>
    <row r="56" spans="1:15" ht="24" x14ac:dyDescent="0.25">
      <c r="A56" s="20" t="s">
        <v>187</v>
      </c>
      <c r="B56" s="21" t="s">
        <v>185</v>
      </c>
      <c r="C56" s="21" t="s">
        <v>166</v>
      </c>
      <c r="D56" s="21" t="s">
        <v>186</v>
      </c>
      <c r="E56" s="21" t="s">
        <v>48</v>
      </c>
      <c r="F56" s="20" t="s">
        <v>44</v>
      </c>
      <c r="G56" s="20" t="s">
        <v>22</v>
      </c>
      <c r="H56" s="22">
        <v>44151</v>
      </c>
      <c r="I56" s="22">
        <v>44176</v>
      </c>
      <c r="J56" s="23">
        <v>1200000</v>
      </c>
      <c r="K56" s="24">
        <v>1</v>
      </c>
      <c r="L56" s="23">
        <v>1200000</v>
      </c>
      <c r="M56" s="23">
        <v>0</v>
      </c>
      <c r="N56" s="23">
        <v>1200000</v>
      </c>
      <c r="O56" s="23">
        <v>1314240</v>
      </c>
    </row>
    <row r="57" spans="1:15" ht="24" x14ac:dyDescent="0.25">
      <c r="A57" s="20" t="s">
        <v>188</v>
      </c>
      <c r="B57" s="21" t="s">
        <v>189</v>
      </c>
      <c r="C57" s="21" t="s">
        <v>166</v>
      </c>
      <c r="D57" s="21" t="s">
        <v>190</v>
      </c>
      <c r="E57" s="21" t="s">
        <v>48</v>
      </c>
      <c r="F57" s="20" t="s">
        <v>44</v>
      </c>
      <c r="G57" s="20" t="s">
        <v>19</v>
      </c>
      <c r="H57" s="22">
        <v>44120</v>
      </c>
      <c r="I57" s="22">
        <v>44150</v>
      </c>
      <c r="J57" s="23">
        <v>1200000</v>
      </c>
      <c r="K57" s="24">
        <v>1</v>
      </c>
      <c r="L57" s="23">
        <v>1200000</v>
      </c>
      <c r="M57" s="23">
        <v>228000</v>
      </c>
      <c r="N57" s="23">
        <v>1428000</v>
      </c>
      <c r="O57" s="23">
        <v>1563946</v>
      </c>
    </row>
    <row r="58" spans="1:15" ht="24" x14ac:dyDescent="0.25">
      <c r="A58" s="20" t="s">
        <v>191</v>
      </c>
      <c r="B58" s="21" t="s">
        <v>189</v>
      </c>
      <c r="C58" s="21" t="s">
        <v>166</v>
      </c>
      <c r="D58" s="21" t="s">
        <v>190</v>
      </c>
      <c r="E58" s="21" t="s">
        <v>48</v>
      </c>
      <c r="F58" s="20" t="s">
        <v>44</v>
      </c>
      <c r="G58" s="20" t="s">
        <v>22</v>
      </c>
      <c r="H58" s="22">
        <v>44167</v>
      </c>
      <c r="I58" s="22">
        <v>44192</v>
      </c>
      <c r="J58" s="23">
        <v>1200000</v>
      </c>
      <c r="K58" s="24">
        <v>1</v>
      </c>
      <c r="L58" s="23">
        <v>1200000</v>
      </c>
      <c r="M58" s="23">
        <v>228000</v>
      </c>
      <c r="N58" s="23">
        <v>1428000</v>
      </c>
      <c r="O58" s="23">
        <v>1563946</v>
      </c>
    </row>
    <row r="59" spans="1:15" x14ac:dyDescent="0.25">
      <c r="A59" s="20" t="s">
        <v>192</v>
      </c>
      <c r="B59" s="21" t="s">
        <v>193</v>
      </c>
      <c r="C59" s="21" t="s">
        <v>166</v>
      </c>
      <c r="D59" s="21" t="s">
        <v>194</v>
      </c>
      <c r="E59" s="21" t="s">
        <v>195</v>
      </c>
      <c r="F59" s="20" t="s">
        <v>44</v>
      </c>
      <c r="G59" s="20" t="s">
        <v>19</v>
      </c>
      <c r="H59" s="22">
        <v>44136</v>
      </c>
      <c r="I59" s="22">
        <v>44142</v>
      </c>
      <c r="J59" s="23">
        <v>2798507</v>
      </c>
      <c r="K59" s="24">
        <v>1</v>
      </c>
      <c r="L59" s="23">
        <v>2798507</v>
      </c>
      <c r="M59" s="23">
        <v>531716</v>
      </c>
      <c r="N59" s="23">
        <v>3330223</v>
      </c>
      <c r="O59" s="23">
        <v>3647260</v>
      </c>
    </row>
    <row r="60" spans="1:15" x14ac:dyDescent="0.25">
      <c r="A60" s="20" t="s">
        <v>196</v>
      </c>
      <c r="B60" s="21" t="s">
        <v>193</v>
      </c>
      <c r="C60" s="21" t="s">
        <v>166</v>
      </c>
      <c r="D60" s="21" t="s">
        <v>194</v>
      </c>
      <c r="E60" s="21" t="s">
        <v>195</v>
      </c>
      <c r="F60" s="20" t="s">
        <v>44</v>
      </c>
      <c r="G60" s="20" t="s">
        <v>19</v>
      </c>
      <c r="H60" s="22">
        <v>44126</v>
      </c>
      <c r="I60" s="22">
        <v>44135</v>
      </c>
      <c r="J60" s="23">
        <v>2790293</v>
      </c>
      <c r="K60" s="24">
        <v>1</v>
      </c>
      <c r="L60" s="23">
        <v>2790293</v>
      </c>
      <c r="M60" s="23">
        <v>530156</v>
      </c>
      <c r="N60" s="23">
        <v>3320449</v>
      </c>
      <c r="O60" s="23">
        <v>3636556</v>
      </c>
    </row>
    <row r="61" spans="1:15" x14ac:dyDescent="0.25">
      <c r="A61" s="20" t="s">
        <v>197</v>
      </c>
      <c r="B61" s="21" t="s">
        <v>193</v>
      </c>
      <c r="C61" s="21" t="s">
        <v>166</v>
      </c>
      <c r="D61" s="21" t="s">
        <v>198</v>
      </c>
      <c r="E61" s="21" t="s">
        <v>120</v>
      </c>
      <c r="F61" s="20" t="s">
        <v>44</v>
      </c>
      <c r="G61" s="20" t="s">
        <v>12</v>
      </c>
      <c r="H61" s="22">
        <v>44167</v>
      </c>
      <c r="I61" s="22">
        <v>44189</v>
      </c>
      <c r="J61" s="23">
        <v>2300000</v>
      </c>
      <c r="K61" s="24">
        <v>1</v>
      </c>
      <c r="L61" s="23">
        <v>2300000</v>
      </c>
      <c r="M61" s="23">
        <v>437000</v>
      </c>
      <c r="N61" s="23">
        <v>2737000</v>
      </c>
      <c r="O61" s="23">
        <v>2997562</v>
      </c>
    </row>
    <row r="62" spans="1:15" x14ac:dyDescent="0.25">
      <c r="A62" s="20" t="s">
        <v>199</v>
      </c>
      <c r="B62" s="21" t="s">
        <v>193</v>
      </c>
      <c r="C62" s="21" t="s">
        <v>166</v>
      </c>
      <c r="D62" s="21" t="s">
        <v>200</v>
      </c>
      <c r="E62" s="21" t="s">
        <v>175</v>
      </c>
      <c r="F62" s="20" t="s">
        <v>44</v>
      </c>
      <c r="G62" s="20" t="s">
        <v>20</v>
      </c>
      <c r="H62" s="22">
        <v>44175</v>
      </c>
      <c r="I62" s="22">
        <v>44178</v>
      </c>
      <c r="J62" s="23">
        <v>2025000</v>
      </c>
      <c r="K62" s="24">
        <v>1</v>
      </c>
      <c r="L62" s="23">
        <v>2025000</v>
      </c>
      <c r="M62" s="23">
        <v>384750</v>
      </c>
      <c r="N62" s="23">
        <v>2409750</v>
      </c>
      <c r="O62" s="23">
        <v>2639158</v>
      </c>
    </row>
    <row r="63" spans="1:15" x14ac:dyDescent="0.25">
      <c r="A63" s="20" t="s">
        <v>201</v>
      </c>
      <c r="B63" s="21" t="s">
        <v>202</v>
      </c>
      <c r="C63" s="21" t="s">
        <v>166</v>
      </c>
      <c r="D63" s="21" t="s">
        <v>203</v>
      </c>
      <c r="E63" s="21" t="s">
        <v>204</v>
      </c>
      <c r="F63" s="20" t="s">
        <v>44</v>
      </c>
      <c r="G63" s="20" t="s">
        <v>21</v>
      </c>
      <c r="H63" s="22">
        <v>44162</v>
      </c>
      <c r="I63" s="22">
        <v>44169</v>
      </c>
      <c r="J63" s="23">
        <v>2240000</v>
      </c>
      <c r="K63" s="24">
        <v>1</v>
      </c>
      <c r="L63" s="23">
        <v>2240000</v>
      </c>
      <c r="M63" s="23">
        <v>425600</v>
      </c>
      <c r="N63" s="23">
        <v>2665600</v>
      </c>
      <c r="O63" s="23">
        <v>2919365</v>
      </c>
    </row>
    <row r="64" spans="1:15" x14ac:dyDescent="0.25">
      <c r="A64" s="20" t="s">
        <v>205</v>
      </c>
      <c r="B64" s="21" t="s">
        <v>202</v>
      </c>
      <c r="C64" s="21" t="s">
        <v>166</v>
      </c>
      <c r="D64" s="21" t="s">
        <v>206</v>
      </c>
      <c r="E64" s="21" t="s">
        <v>207</v>
      </c>
      <c r="F64" s="20" t="s">
        <v>44</v>
      </c>
      <c r="G64" s="20" t="s">
        <v>20</v>
      </c>
      <c r="H64" s="22">
        <v>44176</v>
      </c>
      <c r="I64" s="22">
        <v>44184</v>
      </c>
      <c r="J64" s="23">
        <v>2500000</v>
      </c>
      <c r="K64" s="24">
        <v>1</v>
      </c>
      <c r="L64" s="23">
        <v>2500000</v>
      </c>
      <c r="M64" s="23">
        <v>475000</v>
      </c>
      <c r="N64" s="23">
        <v>2975000</v>
      </c>
      <c r="O64" s="23">
        <v>3258220</v>
      </c>
    </row>
    <row r="65" spans="1:15" x14ac:dyDescent="0.25">
      <c r="A65" s="20" t="s">
        <v>208</v>
      </c>
      <c r="B65" s="21" t="s">
        <v>202</v>
      </c>
      <c r="C65" s="21" t="s">
        <v>166</v>
      </c>
      <c r="D65" s="21" t="s">
        <v>203</v>
      </c>
      <c r="E65" s="21" t="s">
        <v>209</v>
      </c>
      <c r="F65" s="20" t="s">
        <v>44</v>
      </c>
      <c r="G65" s="20" t="s">
        <v>21</v>
      </c>
      <c r="H65" s="22">
        <v>44184</v>
      </c>
      <c r="I65" s="22">
        <v>44184</v>
      </c>
      <c r="J65" s="23">
        <v>3393000</v>
      </c>
      <c r="K65" s="24">
        <v>1</v>
      </c>
      <c r="L65" s="23">
        <v>3393000</v>
      </c>
      <c r="M65" s="23">
        <v>644670</v>
      </c>
      <c r="N65" s="23">
        <v>4037670</v>
      </c>
      <c r="O65" s="23">
        <v>4422056</v>
      </c>
    </row>
    <row r="66" spans="1:15" ht="24" x14ac:dyDescent="0.25">
      <c r="A66" s="20" t="s">
        <v>210</v>
      </c>
      <c r="B66" s="21" t="s">
        <v>202</v>
      </c>
      <c r="C66" s="21" t="s">
        <v>166</v>
      </c>
      <c r="D66" s="21" t="s">
        <v>211</v>
      </c>
      <c r="E66" s="21" t="s">
        <v>212</v>
      </c>
      <c r="F66" s="20" t="s">
        <v>44</v>
      </c>
      <c r="G66" s="20" t="s">
        <v>22</v>
      </c>
      <c r="H66" s="22">
        <v>44195</v>
      </c>
      <c r="I66" s="22">
        <v>44196</v>
      </c>
      <c r="J66" s="23">
        <v>4040189</v>
      </c>
      <c r="K66" s="24">
        <v>1</v>
      </c>
      <c r="L66" s="23">
        <v>4040189</v>
      </c>
      <c r="M66" s="23">
        <v>767636</v>
      </c>
      <c r="N66" s="23">
        <v>4807825</v>
      </c>
      <c r="O66" s="23">
        <v>5265530</v>
      </c>
    </row>
    <row r="67" spans="1:15" ht="24" x14ac:dyDescent="0.25">
      <c r="A67" s="20" t="s">
        <v>213</v>
      </c>
      <c r="B67" s="21" t="s">
        <v>214</v>
      </c>
      <c r="C67" s="21" t="s">
        <v>166</v>
      </c>
      <c r="D67" s="21" t="s">
        <v>215</v>
      </c>
      <c r="E67" s="21" t="s">
        <v>48</v>
      </c>
      <c r="F67" s="20" t="s">
        <v>44</v>
      </c>
      <c r="G67" s="20" t="s">
        <v>19</v>
      </c>
      <c r="H67" s="22">
        <v>44154</v>
      </c>
      <c r="I67" s="22">
        <v>44182</v>
      </c>
      <c r="J67" s="23">
        <v>7000000</v>
      </c>
      <c r="K67" s="24">
        <v>1</v>
      </c>
      <c r="L67" s="23">
        <v>7000000</v>
      </c>
      <c r="M67" s="23">
        <v>0</v>
      </c>
      <c r="N67" s="23">
        <v>7000000</v>
      </c>
      <c r="O67" s="23">
        <v>7666400</v>
      </c>
    </row>
    <row r="68" spans="1:15" ht="24" x14ac:dyDescent="0.25">
      <c r="A68" s="20" t="s">
        <v>216</v>
      </c>
      <c r="B68" s="21" t="s">
        <v>214</v>
      </c>
      <c r="C68" s="21" t="s">
        <v>166</v>
      </c>
      <c r="D68" s="21" t="s">
        <v>215</v>
      </c>
      <c r="E68" s="21" t="s">
        <v>217</v>
      </c>
      <c r="F68" s="20" t="s">
        <v>44</v>
      </c>
      <c r="G68" s="20" t="s">
        <v>19</v>
      </c>
      <c r="H68" s="22">
        <v>44187</v>
      </c>
      <c r="I68" s="22">
        <v>44192</v>
      </c>
      <c r="J68" s="23">
        <v>3000000</v>
      </c>
      <c r="K68" s="24">
        <v>1</v>
      </c>
      <c r="L68" s="23">
        <v>3000000</v>
      </c>
      <c r="M68" s="23">
        <v>0</v>
      </c>
      <c r="N68" s="23">
        <v>3000000</v>
      </c>
      <c r="O68" s="23">
        <v>3285600</v>
      </c>
    </row>
    <row r="69" spans="1:15" ht="24" x14ac:dyDescent="0.25">
      <c r="A69" s="20" t="s">
        <v>218</v>
      </c>
      <c r="B69" s="21" t="s">
        <v>134</v>
      </c>
      <c r="C69" s="21" t="s">
        <v>166</v>
      </c>
      <c r="D69" s="21" t="s">
        <v>135</v>
      </c>
      <c r="E69" s="21" t="s">
        <v>48</v>
      </c>
      <c r="F69" s="20" t="s">
        <v>44</v>
      </c>
      <c r="G69" s="20" t="s">
        <v>22</v>
      </c>
      <c r="H69" s="22">
        <v>44167</v>
      </c>
      <c r="I69" s="22">
        <v>44192</v>
      </c>
      <c r="J69" s="23">
        <v>3333333</v>
      </c>
      <c r="K69" s="24">
        <v>1</v>
      </c>
      <c r="L69" s="23">
        <v>3333333</v>
      </c>
      <c r="M69" s="23">
        <v>0</v>
      </c>
      <c r="N69" s="23">
        <v>3333333</v>
      </c>
      <c r="O69" s="23">
        <v>3650666</v>
      </c>
    </row>
    <row r="70" spans="1:15" ht="24" x14ac:dyDescent="0.25">
      <c r="A70" s="20" t="s">
        <v>219</v>
      </c>
      <c r="B70" s="21" t="s">
        <v>220</v>
      </c>
      <c r="C70" s="21" t="s">
        <v>166</v>
      </c>
      <c r="D70" s="21" t="s">
        <v>221</v>
      </c>
      <c r="E70" s="21" t="s">
        <v>132</v>
      </c>
      <c r="F70" s="20" t="s">
        <v>44</v>
      </c>
      <c r="G70" s="20" t="s">
        <v>19</v>
      </c>
      <c r="H70" s="22">
        <v>44132</v>
      </c>
      <c r="I70" s="22">
        <v>44143</v>
      </c>
      <c r="J70" s="23">
        <v>840336</v>
      </c>
      <c r="K70" s="24">
        <v>1</v>
      </c>
      <c r="L70" s="23">
        <v>840336</v>
      </c>
      <c r="M70" s="23">
        <v>159664</v>
      </c>
      <c r="N70" s="23">
        <v>1000000</v>
      </c>
      <c r="O70" s="23">
        <v>1095200</v>
      </c>
    </row>
    <row r="71" spans="1:15" ht="24" x14ac:dyDescent="0.25">
      <c r="A71" s="20" t="s">
        <v>222</v>
      </c>
      <c r="B71" s="21" t="s">
        <v>223</v>
      </c>
      <c r="C71" s="21" t="s">
        <v>166</v>
      </c>
      <c r="D71" s="21" t="s">
        <v>224</v>
      </c>
      <c r="E71" s="21" t="s">
        <v>139</v>
      </c>
      <c r="F71" s="20" t="s">
        <v>44</v>
      </c>
      <c r="G71" s="20" t="s">
        <v>19</v>
      </c>
      <c r="H71" s="22">
        <v>44134</v>
      </c>
      <c r="I71" s="22">
        <v>44143</v>
      </c>
      <c r="J71" s="23">
        <v>840336</v>
      </c>
      <c r="K71" s="24">
        <v>1</v>
      </c>
      <c r="L71" s="23">
        <v>840336</v>
      </c>
      <c r="M71" s="23">
        <v>159664</v>
      </c>
      <c r="N71" s="23">
        <v>1000000</v>
      </c>
      <c r="O71" s="23">
        <v>1095200</v>
      </c>
    </row>
    <row r="72" spans="1:15" ht="36" x14ac:dyDescent="0.25">
      <c r="A72" s="20" t="s">
        <v>225</v>
      </c>
      <c r="B72" s="21" t="s">
        <v>226</v>
      </c>
      <c r="C72" s="21" t="s">
        <v>166</v>
      </c>
      <c r="D72" s="21" t="s">
        <v>227</v>
      </c>
      <c r="E72" s="21" t="s">
        <v>139</v>
      </c>
      <c r="F72" s="20" t="s">
        <v>44</v>
      </c>
      <c r="G72" s="20" t="s">
        <v>19</v>
      </c>
      <c r="H72" s="22">
        <v>44134</v>
      </c>
      <c r="I72" s="22">
        <v>44143</v>
      </c>
      <c r="J72" s="23">
        <v>1000000</v>
      </c>
      <c r="K72" s="24">
        <v>1</v>
      </c>
      <c r="L72" s="23">
        <v>1000000</v>
      </c>
      <c r="M72" s="23">
        <v>0</v>
      </c>
      <c r="N72" s="23">
        <v>1000000</v>
      </c>
      <c r="O72" s="23">
        <v>1095200</v>
      </c>
    </row>
    <row r="73" spans="1:15" ht="23.45" customHeight="1" x14ac:dyDescent="0.25">
      <c r="A73" s="20" t="s">
        <v>228</v>
      </c>
      <c r="B73" s="21" t="s">
        <v>229</v>
      </c>
      <c r="C73" s="21" t="s">
        <v>166</v>
      </c>
      <c r="D73" s="21" t="s">
        <v>230</v>
      </c>
      <c r="E73" s="21" t="s">
        <v>132</v>
      </c>
      <c r="F73" s="20" t="s">
        <v>44</v>
      </c>
      <c r="G73" s="20" t="s">
        <v>19</v>
      </c>
      <c r="H73" s="22">
        <v>44132</v>
      </c>
      <c r="I73" s="22">
        <v>44143</v>
      </c>
      <c r="J73" s="23">
        <v>1000000</v>
      </c>
      <c r="K73" s="24">
        <v>1</v>
      </c>
      <c r="L73" s="23">
        <v>1000000</v>
      </c>
      <c r="M73" s="23">
        <v>0</v>
      </c>
      <c r="N73" s="23">
        <v>1000000</v>
      </c>
      <c r="O73" s="23">
        <v>1095200</v>
      </c>
    </row>
    <row r="74" spans="1:15" ht="24" x14ac:dyDescent="0.25">
      <c r="A74" s="20" t="s">
        <v>231</v>
      </c>
      <c r="B74" s="21" t="s">
        <v>232</v>
      </c>
      <c r="C74" s="21" t="s">
        <v>166</v>
      </c>
      <c r="D74" s="21" t="s">
        <v>233</v>
      </c>
      <c r="E74" s="21" t="s">
        <v>132</v>
      </c>
      <c r="F74" s="20" t="s">
        <v>44</v>
      </c>
      <c r="G74" s="20" t="s">
        <v>19</v>
      </c>
      <c r="H74" s="22">
        <v>44132</v>
      </c>
      <c r="I74" s="22">
        <v>44143</v>
      </c>
      <c r="J74" s="23">
        <v>1000000</v>
      </c>
      <c r="K74" s="24">
        <v>1</v>
      </c>
      <c r="L74" s="23">
        <v>1000000</v>
      </c>
      <c r="M74" s="23">
        <v>0</v>
      </c>
      <c r="N74" s="23">
        <v>1000000</v>
      </c>
      <c r="O74" s="23">
        <v>1095200</v>
      </c>
    </row>
    <row r="75" spans="1:15" ht="48" x14ac:dyDescent="0.25">
      <c r="A75" s="20" t="s">
        <v>234</v>
      </c>
      <c r="B75" s="21" t="s">
        <v>235</v>
      </c>
      <c r="C75" s="21" t="s">
        <v>166</v>
      </c>
      <c r="D75" s="21" t="s">
        <v>236</v>
      </c>
      <c r="E75" s="21" t="s">
        <v>139</v>
      </c>
      <c r="F75" s="20" t="s">
        <v>44</v>
      </c>
      <c r="G75" s="20" t="s">
        <v>19</v>
      </c>
      <c r="H75" s="22">
        <v>44134</v>
      </c>
      <c r="I75" s="22">
        <v>44143</v>
      </c>
      <c r="J75" s="23">
        <v>1000000</v>
      </c>
      <c r="K75" s="24">
        <v>1</v>
      </c>
      <c r="L75" s="23">
        <v>1000000</v>
      </c>
      <c r="M75" s="23">
        <v>0</v>
      </c>
      <c r="N75" s="23">
        <v>1000000</v>
      </c>
      <c r="O75" s="23">
        <v>1095200</v>
      </c>
    </row>
    <row r="76" spans="1:15" x14ac:dyDescent="0.25">
      <c r="A76" s="20" t="s">
        <v>237</v>
      </c>
      <c r="B76" s="21" t="s">
        <v>238</v>
      </c>
      <c r="C76" s="21" t="s">
        <v>166</v>
      </c>
      <c r="D76" s="21" t="s">
        <v>239</v>
      </c>
      <c r="E76" s="21" t="s">
        <v>195</v>
      </c>
      <c r="F76" s="20" t="s">
        <v>44</v>
      </c>
      <c r="G76" s="20" t="s">
        <v>19</v>
      </c>
      <c r="H76" s="22">
        <v>44130</v>
      </c>
      <c r="I76" s="22">
        <v>44145</v>
      </c>
      <c r="J76" s="23">
        <v>5000000</v>
      </c>
      <c r="K76" s="24">
        <v>1</v>
      </c>
      <c r="L76" s="23">
        <v>5000000</v>
      </c>
      <c r="M76" s="23">
        <v>950000</v>
      </c>
      <c r="N76" s="23">
        <v>5950000</v>
      </c>
      <c r="O76" s="23">
        <v>6516440</v>
      </c>
    </row>
    <row r="77" spans="1:15" ht="22.15" customHeight="1" x14ac:dyDescent="0.25">
      <c r="A77" s="20" t="s">
        <v>240</v>
      </c>
      <c r="B77" s="21" t="s">
        <v>241</v>
      </c>
      <c r="C77" s="21" t="s">
        <v>166</v>
      </c>
      <c r="D77" s="21" t="s">
        <v>242</v>
      </c>
      <c r="E77" s="21" t="s">
        <v>139</v>
      </c>
      <c r="F77" s="20" t="s">
        <v>44</v>
      </c>
      <c r="G77" s="20" t="s">
        <v>19</v>
      </c>
      <c r="H77" s="22">
        <v>44134</v>
      </c>
      <c r="I77" s="22">
        <v>44143</v>
      </c>
      <c r="J77" s="23">
        <v>1000000</v>
      </c>
      <c r="K77" s="24">
        <v>1</v>
      </c>
      <c r="L77" s="23">
        <v>1000000</v>
      </c>
      <c r="M77" s="23">
        <v>0</v>
      </c>
      <c r="N77" s="23">
        <v>1000000</v>
      </c>
      <c r="O77" s="23">
        <v>1095200</v>
      </c>
    </row>
    <row r="78" spans="1:15" ht="20.45" customHeight="1" x14ac:dyDescent="0.25">
      <c r="A78" s="20" t="s">
        <v>243</v>
      </c>
      <c r="B78" s="21" t="s">
        <v>244</v>
      </c>
      <c r="C78" s="21" t="s">
        <v>166</v>
      </c>
      <c r="D78" s="21" t="s">
        <v>245</v>
      </c>
      <c r="E78" s="21" t="s">
        <v>132</v>
      </c>
      <c r="F78" s="20" t="s">
        <v>44</v>
      </c>
      <c r="G78" s="20" t="s">
        <v>19</v>
      </c>
      <c r="H78" s="22">
        <v>44132</v>
      </c>
      <c r="I78" s="22">
        <v>44143</v>
      </c>
      <c r="J78" s="23">
        <v>1000000</v>
      </c>
      <c r="K78" s="24">
        <v>1</v>
      </c>
      <c r="L78" s="23">
        <v>1000000</v>
      </c>
      <c r="M78" s="23">
        <v>0</v>
      </c>
      <c r="N78" s="23">
        <v>1000000</v>
      </c>
      <c r="O78" s="23">
        <v>1095200</v>
      </c>
    </row>
    <row r="79" spans="1:15" x14ac:dyDescent="0.25">
      <c r="A79" s="20" t="s">
        <v>246</v>
      </c>
      <c r="B79" s="21" t="s">
        <v>247</v>
      </c>
      <c r="C79" s="21" t="s">
        <v>166</v>
      </c>
      <c r="D79" s="21" t="s">
        <v>248</v>
      </c>
      <c r="E79" s="21" t="s">
        <v>120</v>
      </c>
      <c r="F79" s="20" t="s">
        <v>44</v>
      </c>
      <c r="G79" s="20" t="s">
        <v>12</v>
      </c>
      <c r="H79" s="22">
        <v>44187</v>
      </c>
      <c r="I79" s="22">
        <v>44189</v>
      </c>
      <c r="J79" s="23">
        <v>7000000</v>
      </c>
      <c r="K79" s="24">
        <v>1</v>
      </c>
      <c r="L79" s="23">
        <v>7000000</v>
      </c>
      <c r="M79" s="23">
        <v>1330000</v>
      </c>
      <c r="N79" s="23">
        <v>8330000</v>
      </c>
      <c r="O79" s="23">
        <v>9123016</v>
      </c>
    </row>
    <row r="80" spans="1:15" ht="24" x14ac:dyDescent="0.25">
      <c r="A80" s="20" t="s">
        <v>249</v>
      </c>
      <c r="B80" s="21" t="s">
        <v>250</v>
      </c>
      <c r="C80" s="21" t="s">
        <v>166</v>
      </c>
      <c r="D80" s="21" t="s">
        <v>251</v>
      </c>
      <c r="E80" s="21" t="s">
        <v>48</v>
      </c>
      <c r="F80" s="20" t="s">
        <v>44</v>
      </c>
      <c r="G80" s="20" t="s">
        <v>19</v>
      </c>
      <c r="H80" s="22">
        <v>44132</v>
      </c>
      <c r="I80" s="22">
        <v>44162</v>
      </c>
      <c r="J80" s="23">
        <v>1200000</v>
      </c>
      <c r="K80" s="24">
        <v>1</v>
      </c>
      <c r="L80" s="23">
        <v>1200000</v>
      </c>
      <c r="M80" s="23">
        <v>228000</v>
      </c>
      <c r="N80" s="23">
        <v>1428000</v>
      </c>
      <c r="O80" s="23">
        <v>1563946</v>
      </c>
    </row>
    <row r="81" spans="1:15" ht="24" x14ac:dyDescent="0.25">
      <c r="A81" s="20" t="s">
        <v>252</v>
      </c>
      <c r="B81" s="21" t="s">
        <v>250</v>
      </c>
      <c r="C81" s="21" t="s">
        <v>166</v>
      </c>
      <c r="D81" s="21" t="s">
        <v>251</v>
      </c>
      <c r="E81" s="21" t="s">
        <v>48</v>
      </c>
      <c r="F81" s="20" t="s">
        <v>44</v>
      </c>
      <c r="G81" s="20" t="s">
        <v>22</v>
      </c>
      <c r="H81" s="22">
        <v>44167</v>
      </c>
      <c r="I81" s="22">
        <v>44192</v>
      </c>
      <c r="J81" s="23">
        <v>600000</v>
      </c>
      <c r="K81" s="24">
        <v>1</v>
      </c>
      <c r="L81" s="23">
        <v>600000</v>
      </c>
      <c r="M81" s="23">
        <v>114000</v>
      </c>
      <c r="N81" s="23">
        <v>714000</v>
      </c>
      <c r="O81" s="23">
        <v>781973</v>
      </c>
    </row>
    <row r="82" spans="1:15" ht="24" customHeight="1" x14ac:dyDescent="0.25">
      <c r="A82" s="20" t="s">
        <v>253</v>
      </c>
      <c r="B82" s="21" t="s">
        <v>254</v>
      </c>
      <c r="C82" s="21" t="s">
        <v>166</v>
      </c>
      <c r="D82" s="21" t="s">
        <v>255</v>
      </c>
      <c r="E82" s="21" t="s">
        <v>209</v>
      </c>
      <c r="F82" s="20" t="s">
        <v>44</v>
      </c>
      <c r="G82" s="20" t="s">
        <v>21</v>
      </c>
      <c r="H82" s="22">
        <v>44186</v>
      </c>
      <c r="I82" s="22">
        <v>44194</v>
      </c>
      <c r="J82" s="23">
        <v>2000000</v>
      </c>
      <c r="K82" s="24">
        <v>1</v>
      </c>
      <c r="L82" s="23">
        <v>2000000</v>
      </c>
      <c r="M82" s="23">
        <v>380000</v>
      </c>
      <c r="N82" s="23">
        <v>2380000</v>
      </c>
      <c r="O82" s="23">
        <v>2606576</v>
      </c>
    </row>
    <row r="83" spans="1:15" ht="22.15" customHeight="1" x14ac:dyDescent="0.25">
      <c r="A83" s="20" t="s">
        <v>256</v>
      </c>
      <c r="B83" s="21" t="s">
        <v>254</v>
      </c>
      <c r="C83" s="21" t="s">
        <v>166</v>
      </c>
      <c r="D83" s="21" t="s">
        <v>257</v>
      </c>
      <c r="E83" s="21" t="s">
        <v>258</v>
      </c>
      <c r="F83" s="20" t="s">
        <v>44</v>
      </c>
      <c r="G83" s="20" t="s">
        <v>12</v>
      </c>
      <c r="H83" s="22">
        <v>44196</v>
      </c>
      <c r="I83" s="22">
        <v>44196</v>
      </c>
      <c r="J83" s="23">
        <v>500000</v>
      </c>
      <c r="K83" s="24">
        <v>1</v>
      </c>
      <c r="L83" s="23">
        <v>500000</v>
      </c>
      <c r="M83" s="23">
        <v>95000</v>
      </c>
      <c r="N83" s="23">
        <v>595000</v>
      </c>
      <c r="O83" s="23">
        <v>651644</v>
      </c>
    </row>
    <row r="84" spans="1:15" x14ac:dyDescent="0.25">
      <c r="A84" s="20" t="s">
        <v>259</v>
      </c>
      <c r="B84" s="21" t="s">
        <v>260</v>
      </c>
      <c r="C84" s="21" t="s">
        <v>166</v>
      </c>
      <c r="D84" s="21" t="s">
        <v>261</v>
      </c>
      <c r="E84" s="21" t="s">
        <v>139</v>
      </c>
      <c r="F84" s="20" t="s">
        <v>44</v>
      </c>
      <c r="G84" s="20" t="s">
        <v>19</v>
      </c>
      <c r="H84" s="22">
        <v>44134</v>
      </c>
      <c r="I84" s="22">
        <v>44143</v>
      </c>
      <c r="J84" s="23">
        <v>1000000</v>
      </c>
      <c r="K84" s="24">
        <v>1</v>
      </c>
      <c r="L84" s="23">
        <v>1000000</v>
      </c>
      <c r="M84" s="23">
        <v>0</v>
      </c>
      <c r="N84" s="23">
        <v>1000000</v>
      </c>
      <c r="O84" s="23">
        <v>1095200</v>
      </c>
    </row>
    <row r="85" spans="1:15" ht="36" x14ac:dyDescent="0.25">
      <c r="A85" s="20" t="s">
        <v>262</v>
      </c>
      <c r="B85" s="21" t="s">
        <v>263</v>
      </c>
      <c r="C85" s="21" t="s">
        <v>166</v>
      </c>
      <c r="D85" s="21" t="s">
        <v>264</v>
      </c>
      <c r="E85" s="21" t="s">
        <v>48</v>
      </c>
      <c r="F85" s="20" t="s">
        <v>44</v>
      </c>
      <c r="G85" s="20" t="s">
        <v>22</v>
      </c>
      <c r="H85" s="22">
        <v>44165</v>
      </c>
      <c r="I85" s="22">
        <v>44192</v>
      </c>
      <c r="J85" s="23">
        <v>10000000</v>
      </c>
      <c r="K85" s="24">
        <v>1</v>
      </c>
      <c r="L85" s="23">
        <v>10000000</v>
      </c>
      <c r="M85" s="23">
        <v>1900000</v>
      </c>
      <c r="N85" s="23">
        <v>11900000</v>
      </c>
      <c r="O85" s="23">
        <v>13032880</v>
      </c>
    </row>
    <row r="86" spans="1:15" ht="36" x14ac:dyDescent="0.25">
      <c r="A86" s="20" t="s">
        <v>265</v>
      </c>
      <c r="B86" s="21" t="s">
        <v>263</v>
      </c>
      <c r="C86" s="21" t="s">
        <v>166</v>
      </c>
      <c r="D86" s="21" t="s">
        <v>264</v>
      </c>
      <c r="E86" s="21" t="s">
        <v>217</v>
      </c>
      <c r="F86" s="20" t="s">
        <v>44</v>
      </c>
      <c r="G86" s="20" t="s">
        <v>19</v>
      </c>
      <c r="H86" s="22">
        <v>44187</v>
      </c>
      <c r="I86" s="22">
        <v>44192</v>
      </c>
      <c r="J86" s="23">
        <v>3000000</v>
      </c>
      <c r="K86" s="24">
        <v>1</v>
      </c>
      <c r="L86" s="23">
        <v>3000000</v>
      </c>
      <c r="M86" s="23">
        <v>570000</v>
      </c>
      <c r="N86" s="23">
        <v>3570000</v>
      </c>
      <c r="O86" s="23">
        <v>3909864</v>
      </c>
    </row>
    <row r="87" spans="1:15" ht="24" x14ac:dyDescent="0.25">
      <c r="A87" s="20" t="s">
        <v>266</v>
      </c>
      <c r="B87" s="21" t="s">
        <v>267</v>
      </c>
      <c r="C87" s="21" t="s">
        <v>166</v>
      </c>
      <c r="D87" s="21" t="s">
        <v>268</v>
      </c>
      <c r="E87" s="21" t="s">
        <v>48</v>
      </c>
      <c r="F87" s="20" t="s">
        <v>44</v>
      </c>
      <c r="G87" s="20" t="s">
        <v>19</v>
      </c>
      <c r="H87" s="22">
        <v>44126</v>
      </c>
      <c r="I87" s="22">
        <v>44156</v>
      </c>
      <c r="J87" s="23">
        <v>7000000</v>
      </c>
      <c r="K87" s="24">
        <v>1</v>
      </c>
      <c r="L87" s="23">
        <v>7000000</v>
      </c>
      <c r="M87" s="23">
        <v>0</v>
      </c>
      <c r="N87" s="23">
        <v>7000000</v>
      </c>
      <c r="O87" s="23">
        <v>7666400</v>
      </c>
    </row>
    <row r="88" spans="1:15" ht="24" x14ac:dyDescent="0.25">
      <c r="A88" s="20" t="s">
        <v>269</v>
      </c>
      <c r="B88" s="21" t="s">
        <v>267</v>
      </c>
      <c r="C88" s="21" t="s">
        <v>166</v>
      </c>
      <c r="D88" s="21" t="s">
        <v>270</v>
      </c>
      <c r="E88" s="21" t="s">
        <v>48</v>
      </c>
      <c r="F88" s="20" t="s">
        <v>44</v>
      </c>
      <c r="G88" s="20" t="s">
        <v>19</v>
      </c>
      <c r="H88" s="22">
        <v>44149</v>
      </c>
      <c r="I88" s="22">
        <v>44177</v>
      </c>
      <c r="J88" s="23">
        <v>1500000</v>
      </c>
      <c r="K88" s="24">
        <v>1</v>
      </c>
      <c r="L88" s="23">
        <v>1500000</v>
      </c>
      <c r="M88" s="23">
        <v>0</v>
      </c>
      <c r="N88" s="23">
        <v>1500000</v>
      </c>
      <c r="O88" s="23">
        <v>1642800</v>
      </c>
    </row>
    <row r="89" spans="1:15" ht="24" x14ac:dyDescent="0.25">
      <c r="A89" s="20" t="s">
        <v>271</v>
      </c>
      <c r="B89" s="21" t="s">
        <v>267</v>
      </c>
      <c r="C89" s="21" t="s">
        <v>166</v>
      </c>
      <c r="D89" s="21" t="s">
        <v>268</v>
      </c>
      <c r="E89" s="21" t="s">
        <v>48</v>
      </c>
      <c r="F89" s="20" t="s">
        <v>44</v>
      </c>
      <c r="G89" s="20" t="s">
        <v>22</v>
      </c>
      <c r="H89" s="22">
        <v>44167</v>
      </c>
      <c r="I89" s="22">
        <v>44192</v>
      </c>
      <c r="J89" s="23">
        <v>6066667</v>
      </c>
      <c r="K89" s="24">
        <v>1</v>
      </c>
      <c r="L89" s="23">
        <v>6066667</v>
      </c>
      <c r="M89" s="23">
        <v>0</v>
      </c>
      <c r="N89" s="23">
        <v>6066667</v>
      </c>
      <c r="O89" s="23">
        <v>6644214</v>
      </c>
    </row>
    <row r="90" spans="1:15" ht="24" x14ac:dyDescent="0.25">
      <c r="A90" s="20" t="s">
        <v>272</v>
      </c>
      <c r="B90" s="21" t="s">
        <v>273</v>
      </c>
      <c r="C90" s="21" t="s">
        <v>166</v>
      </c>
      <c r="D90" s="21" t="s">
        <v>274</v>
      </c>
      <c r="E90" s="21" t="s">
        <v>48</v>
      </c>
      <c r="F90" s="20" t="s">
        <v>44</v>
      </c>
      <c r="G90" s="20" t="s">
        <v>19</v>
      </c>
      <c r="H90" s="22">
        <v>44120</v>
      </c>
      <c r="I90" s="22">
        <v>44150</v>
      </c>
      <c r="J90" s="23">
        <v>2500000</v>
      </c>
      <c r="K90" s="24">
        <v>1</v>
      </c>
      <c r="L90" s="23">
        <v>2500000</v>
      </c>
      <c r="M90" s="23">
        <v>0</v>
      </c>
      <c r="N90" s="23">
        <v>2500000</v>
      </c>
      <c r="O90" s="23">
        <v>2738000</v>
      </c>
    </row>
    <row r="91" spans="1:15" ht="24" x14ac:dyDescent="0.25">
      <c r="A91" s="20" t="s">
        <v>275</v>
      </c>
      <c r="B91" s="21" t="s">
        <v>273</v>
      </c>
      <c r="C91" s="21" t="s">
        <v>166</v>
      </c>
      <c r="D91" s="21" t="s">
        <v>274</v>
      </c>
      <c r="E91" s="21" t="s">
        <v>48</v>
      </c>
      <c r="F91" s="20" t="s">
        <v>44</v>
      </c>
      <c r="G91" s="20" t="s">
        <v>22</v>
      </c>
      <c r="H91" s="22">
        <v>44167</v>
      </c>
      <c r="I91" s="22">
        <v>44177</v>
      </c>
      <c r="J91" s="23">
        <v>1500000</v>
      </c>
      <c r="K91" s="24">
        <v>1</v>
      </c>
      <c r="L91" s="23">
        <v>1500000</v>
      </c>
      <c r="M91" s="23">
        <v>0</v>
      </c>
      <c r="N91" s="23">
        <v>1500000</v>
      </c>
      <c r="O91" s="23">
        <v>1642800</v>
      </c>
    </row>
    <row r="92" spans="1:15" ht="24" x14ac:dyDescent="0.25">
      <c r="A92" s="20" t="s">
        <v>276</v>
      </c>
      <c r="B92" s="21" t="s">
        <v>277</v>
      </c>
      <c r="C92" s="21" t="s">
        <v>166</v>
      </c>
      <c r="D92" s="21" t="s">
        <v>278</v>
      </c>
      <c r="E92" s="21" t="s">
        <v>48</v>
      </c>
      <c r="F92" s="20" t="s">
        <v>44</v>
      </c>
      <c r="G92" s="20" t="s">
        <v>19</v>
      </c>
      <c r="H92" s="22">
        <v>44127</v>
      </c>
      <c r="I92" s="22">
        <v>44157</v>
      </c>
      <c r="J92" s="23">
        <v>3700000</v>
      </c>
      <c r="K92" s="24">
        <v>1</v>
      </c>
      <c r="L92" s="23">
        <v>3700000</v>
      </c>
      <c r="M92" s="23">
        <v>0</v>
      </c>
      <c r="N92" s="23">
        <v>3700000</v>
      </c>
      <c r="O92" s="23">
        <v>4052240</v>
      </c>
    </row>
    <row r="93" spans="1:15" ht="24" x14ac:dyDescent="0.25">
      <c r="A93" s="20" t="s">
        <v>279</v>
      </c>
      <c r="B93" s="21" t="s">
        <v>277</v>
      </c>
      <c r="C93" s="21" t="s">
        <v>166</v>
      </c>
      <c r="D93" s="21" t="s">
        <v>280</v>
      </c>
      <c r="E93" s="21" t="s">
        <v>48</v>
      </c>
      <c r="F93" s="20" t="s">
        <v>44</v>
      </c>
      <c r="G93" s="20" t="s">
        <v>22</v>
      </c>
      <c r="H93" s="22">
        <v>44167</v>
      </c>
      <c r="I93" s="22">
        <v>44192</v>
      </c>
      <c r="J93" s="23">
        <v>3283000</v>
      </c>
      <c r="K93" s="24">
        <v>1</v>
      </c>
      <c r="L93" s="23">
        <v>3283000</v>
      </c>
      <c r="M93" s="23">
        <v>0</v>
      </c>
      <c r="N93" s="23">
        <v>3283000</v>
      </c>
      <c r="O93" s="23">
        <v>3595542</v>
      </c>
    </row>
    <row r="94" spans="1:15" ht="24" x14ac:dyDescent="0.25">
      <c r="A94" s="20" t="s">
        <v>281</v>
      </c>
      <c r="B94" s="21" t="s">
        <v>277</v>
      </c>
      <c r="C94" s="21" t="s">
        <v>166</v>
      </c>
      <c r="D94" s="21" t="s">
        <v>282</v>
      </c>
      <c r="E94" s="21" t="s">
        <v>283</v>
      </c>
      <c r="F94" s="20" t="s">
        <v>44</v>
      </c>
      <c r="G94" s="20" t="s">
        <v>22</v>
      </c>
      <c r="H94" s="22">
        <v>44187</v>
      </c>
      <c r="I94" s="22">
        <v>44192</v>
      </c>
      <c r="J94" s="23">
        <v>1600000</v>
      </c>
      <c r="K94" s="24">
        <v>1</v>
      </c>
      <c r="L94" s="23">
        <v>1600000</v>
      </c>
      <c r="M94" s="23">
        <v>0</v>
      </c>
      <c r="N94" s="23">
        <v>1600000</v>
      </c>
      <c r="O94" s="23">
        <v>1752320</v>
      </c>
    </row>
    <row r="95" spans="1:15" x14ac:dyDescent="0.25">
      <c r="A95" s="20" t="s">
        <v>284</v>
      </c>
      <c r="B95" s="21" t="s">
        <v>285</v>
      </c>
      <c r="C95" s="21" t="s">
        <v>166</v>
      </c>
      <c r="D95" s="21" t="s">
        <v>286</v>
      </c>
      <c r="E95" s="21" t="s">
        <v>139</v>
      </c>
      <c r="F95" s="20" t="s">
        <v>44</v>
      </c>
      <c r="G95" s="20" t="s">
        <v>19</v>
      </c>
      <c r="H95" s="22">
        <v>44134</v>
      </c>
      <c r="I95" s="22">
        <v>44143</v>
      </c>
      <c r="J95" s="23">
        <v>1000000</v>
      </c>
      <c r="K95" s="24">
        <v>1</v>
      </c>
      <c r="L95" s="23">
        <v>1000000</v>
      </c>
      <c r="M95" s="23">
        <v>0</v>
      </c>
      <c r="N95" s="23">
        <v>1000000</v>
      </c>
      <c r="O95" s="23">
        <v>1095200</v>
      </c>
    </row>
    <row r="96" spans="1:15" ht="24" x14ac:dyDescent="0.25">
      <c r="A96" s="20" t="s">
        <v>287</v>
      </c>
      <c r="B96" s="21" t="s">
        <v>288</v>
      </c>
      <c r="C96" s="21" t="s">
        <v>166</v>
      </c>
      <c r="D96" s="21" t="s">
        <v>289</v>
      </c>
      <c r="E96" s="21" t="s">
        <v>48</v>
      </c>
      <c r="F96" s="20" t="s">
        <v>44</v>
      </c>
      <c r="G96" s="20" t="s">
        <v>19</v>
      </c>
      <c r="H96" s="22">
        <v>44145</v>
      </c>
      <c r="I96" s="22">
        <v>44174</v>
      </c>
      <c r="J96" s="23">
        <v>1200000</v>
      </c>
      <c r="K96" s="24">
        <v>1</v>
      </c>
      <c r="L96" s="23">
        <v>1200000</v>
      </c>
      <c r="M96" s="23">
        <v>228000</v>
      </c>
      <c r="N96" s="23">
        <v>1428000</v>
      </c>
      <c r="O96" s="23">
        <v>1563946</v>
      </c>
    </row>
    <row r="97" spans="1:15" x14ac:dyDescent="0.25">
      <c r="A97" s="20" t="s">
        <v>290</v>
      </c>
      <c r="B97" s="21" t="s">
        <v>291</v>
      </c>
      <c r="C97" s="21" t="s">
        <v>166</v>
      </c>
      <c r="D97" s="21" t="s">
        <v>292</v>
      </c>
      <c r="E97" s="21" t="s">
        <v>195</v>
      </c>
      <c r="F97" s="20" t="s">
        <v>44</v>
      </c>
      <c r="G97" s="20" t="s">
        <v>19</v>
      </c>
      <c r="H97" s="22">
        <v>44136</v>
      </c>
      <c r="I97" s="22">
        <v>44157</v>
      </c>
      <c r="J97" s="23">
        <v>37600</v>
      </c>
      <c r="K97" s="24">
        <v>127</v>
      </c>
      <c r="L97" s="23">
        <v>4775200</v>
      </c>
      <c r="M97" s="23">
        <v>907288</v>
      </c>
      <c r="N97" s="23">
        <v>5682488</v>
      </c>
      <c r="O97" s="23">
        <v>6223461</v>
      </c>
    </row>
    <row r="98" spans="1:15" x14ac:dyDescent="0.25">
      <c r="A98" s="20" t="s">
        <v>293</v>
      </c>
      <c r="B98" s="21" t="s">
        <v>291</v>
      </c>
      <c r="C98" s="21" t="s">
        <v>166</v>
      </c>
      <c r="D98" s="21" t="s">
        <v>292</v>
      </c>
      <c r="E98" s="21" t="s">
        <v>195</v>
      </c>
      <c r="F98" s="20" t="s">
        <v>44</v>
      </c>
      <c r="G98" s="20" t="s">
        <v>19</v>
      </c>
      <c r="H98" s="22">
        <v>44133</v>
      </c>
      <c r="I98" s="22">
        <v>44135</v>
      </c>
      <c r="J98" s="23">
        <v>37600</v>
      </c>
      <c r="K98" s="24">
        <v>18</v>
      </c>
      <c r="L98" s="23">
        <v>676800</v>
      </c>
      <c r="M98" s="23">
        <v>128592</v>
      </c>
      <c r="N98" s="23">
        <v>805392</v>
      </c>
      <c r="O98" s="23">
        <v>882065</v>
      </c>
    </row>
    <row r="99" spans="1:15" x14ac:dyDescent="0.25">
      <c r="A99" s="20" t="s">
        <v>294</v>
      </c>
      <c r="B99" s="21" t="s">
        <v>291</v>
      </c>
      <c r="C99" s="21" t="s">
        <v>166</v>
      </c>
      <c r="D99" s="21" t="s">
        <v>292</v>
      </c>
      <c r="E99" s="21" t="s">
        <v>128</v>
      </c>
      <c r="F99" s="20" t="s">
        <v>44</v>
      </c>
      <c r="G99" s="20" t="s">
        <v>19</v>
      </c>
      <c r="H99" s="22">
        <v>44136</v>
      </c>
      <c r="I99" s="22">
        <v>44143</v>
      </c>
      <c r="J99" s="23">
        <v>2160000</v>
      </c>
      <c r="K99" s="24">
        <v>1</v>
      </c>
      <c r="L99" s="23">
        <v>2160000</v>
      </c>
      <c r="M99" s="23">
        <v>410400</v>
      </c>
      <c r="N99" s="23">
        <v>2570400</v>
      </c>
      <c r="O99" s="23">
        <v>2815102</v>
      </c>
    </row>
    <row r="100" spans="1:15" x14ac:dyDescent="0.25">
      <c r="A100" s="20" t="s">
        <v>295</v>
      </c>
      <c r="B100" s="21" t="s">
        <v>291</v>
      </c>
      <c r="C100" s="21" t="s">
        <v>166</v>
      </c>
      <c r="D100" s="21" t="s">
        <v>292</v>
      </c>
      <c r="E100" s="21" t="s">
        <v>296</v>
      </c>
      <c r="F100" s="20" t="s">
        <v>44</v>
      </c>
      <c r="G100" s="20" t="s">
        <v>19</v>
      </c>
      <c r="H100" s="22">
        <v>44133</v>
      </c>
      <c r="I100" s="22">
        <v>44135</v>
      </c>
      <c r="J100" s="23">
        <v>765000</v>
      </c>
      <c r="K100" s="24">
        <v>1</v>
      </c>
      <c r="L100" s="23">
        <v>765000</v>
      </c>
      <c r="M100" s="23">
        <v>145350</v>
      </c>
      <c r="N100" s="23">
        <v>910350</v>
      </c>
      <c r="O100" s="23">
        <v>997015</v>
      </c>
    </row>
    <row r="101" spans="1:15" ht="24" x14ac:dyDescent="0.25">
      <c r="A101" s="20" t="s">
        <v>297</v>
      </c>
      <c r="B101" s="21" t="s">
        <v>298</v>
      </c>
      <c r="C101" s="21" t="s">
        <v>166</v>
      </c>
      <c r="D101" s="21" t="s">
        <v>299</v>
      </c>
      <c r="E101" s="21" t="s">
        <v>48</v>
      </c>
      <c r="F101" s="20" t="s">
        <v>44</v>
      </c>
      <c r="G101" s="20" t="s">
        <v>19</v>
      </c>
      <c r="H101" s="22">
        <v>44120</v>
      </c>
      <c r="I101" s="22">
        <v>44150</v>
      </c>
      <c r="J101" s="23">
        <v>4000000</v>
      </c>
      <c r="K101" s="24">
        <v>1</v>
      </c>
      <c r="L101" s="23">
        <v>4000000</v>
      </c>
      <c r="M101" s="23">
        <v>760000</v>
      </c>
      <c r="N101" s="23">
        <v>4760000</v>
      </c>
      <c r="O101" s="23">
        <v>5213152</v>
      </c>
    </row>
    <row r="102" spans="1:15" ht="24" x14ac:dyDescent="0.25">
      <c r="A102" s="20" t="s">
        <v>300</v>
      </c>
      <c r="B102" s="21" t="s">
        <v>298</v>
      </c>
      <c r="C102" s="21" t="s">
        <v>166</v>
      </c>
      <c r="D102" s="21" t="s">
        <v>299</v>
      </c>
      <c r="E102" s="21" t="s">
        <v>48</v>
      </c>
      <c r="F102" s="20" t="s">
        <v>44</v>
      </c>
      <c r="G102" s="20" t="s">
        <v>22</v>
      </c>
      <c r="H102" s="22">
        <v>44167</v>
      </c>
      <c r="I102" s="22">
        <v>44192</v>
      </c>
      <c r="J102" s="23">
        <v>4000000</v>
      </c>
      <c r="K102" s="24">
        <v>1</v>
      </c>
      <c r="L102" s="23">
        <v>4000000</v>
      </c>
      <c r="M102" s="23">
        <v>760000</v>
      </c>
      <c r="N102" s="23">
        <v>4760000</v>
      </c>
      <c r="O102" s="23">
        <v>5213152</v>
      </c>
    </row>
    <row r="103" spans="1:15" ht="24" x14ac:dyDescent="0.25">
      <c r="A103" s="20" t="s">
        <v>301</v>
      </c>
      <c r="B103" s="21" t="s">
        <v>302</v>
      </c>
      <c r="C103" s="21" t="s">
        <v>166</v>
      </c>
      <c r="D103" s="21" t="s">
        <v>303</v>
      </c>
      <c r="E103" s="21" t="s">
        <v>48</v>
      </c>
      <c r="F103" s="20" t="s">
        <v>44</v>
      </c>
      <c r="G103" s="20" t="s">
        <v>19</v>
      </c>
      <c r="H103" s="22">
        <v>44134</v>
      </c>
      <c r="I103" s="22">
        <v>44164</v>
      </c>
      <c r="J103" s="23">
        <v>762500</v>
      </c>
      <c r="K103" s="24">
        <v>1</v>
      </c>
      <c r="L103" s="23">
        <v>762500</v>
      </c>
      <c r="M103" s="23">
        <v>0</v>
      </c>
      <c r="N103" s="23">
        <v>762500</v>
      </c>
      <c r="O103" s="23">
        <v>835090</v>
      </c>
    </row>
    <row r="104" spans="1:15" ht="24" x14ac:dyDescent="0.25">
      <c r="A104" s="20" t="s">
        <v>304</v>
      </c>
      <c r="B104" s="21" t="s">
        <v>302</v>
      </c>
      <c r="C104" s="21" t="s">
        <v>166</v>
      </c>
      <c r="D104" s="21" t="s">
        <v>303</v>
      </c>
      <c r="E104" s="21" t="s">
        <v>48</v>
      </c>
      <c r="F104" s="20" t="s">
        <v>44</v>
      </c>
      <c r="G104" s="20" t="s">
        <v>22</v>
      </c>
      <c r="H104" s="22">
        <v>44167</v>
      </c>
      <c r="I104" s="22">
        <v>44192</v>
      </c>
      <c r="J104" s="23">
        <v>762500</v>
      </c>
      <c r="K104" s="24">
        <v>1</v>
      </c>
      <c r="L104" s="23">
        <v>762500</v>
      </c>
      <c r="M104" s="23">
        <v>0</v>
      </c>
      <c r="N104" s="23">
        <v>762500</v>
      </c>
      <c r="O104" s="23">
        <v>835090</v>
      </c>
    </row>
    <row r="105" spans="1:15" x14ac:dyDescent="0.25">
      <c r="A105" s="20" t="s">
        <v>305</v>
      </c>
      <c r="B105" s="21" t="s">
        <v>306</v>
      </c>
      <c r="C105" s="21" t="s">
        <v>166</v>
      </c>
      <c r="D105" s="21" t="s">
        <v>307</v>
      </c>
      <c r="E105" s="21" t="s">
        <v>195</v>
      </c>
      <c r="F105" s="20" t="s">
        <v>44</v>
      </c>
      <c r="G105" s="20" t="s">
        <v>19</v>
      </c>
      <c r="H105" s="22">
        <v>44129</v>
      </c>
      <c r="I105" s="22">
        <v>44135</v>
      </c>
      <c r="J105" s="23">
        <v>11097031</v>
      </c>
      <c r="K105" s="24">
        <v>1</v>
      </c>
      <c r="L105" s="23">
        <v>11097031</v>
      </c>
      <c r="M105" s="23">
        <v>2108436</v>
      </c>
      <c r="N105" s="23">
        <v>13205467</v>
      </c>
      <c r="O105" s="23">
        <v>14462627</v>
      </c>
    </row>
    <row r="106" spans="1:15" x14ac:dyDescent="0.25">
      <c r="A106" s="20" t="s">
        <v>308</v>
      </c>
      <c r="B106" s="21" t="s">
        <v>306</v>
      </c>
      <c r="C106" s="21" t="s">
        <v>166</v>
      </c>
      <c r="D106" s="21" t="s">
        <v>307</v>
      </c>
      <c r="E106" s="21" t="s">
        <v>195</v>
      </c>
      <c r="F106" s="20" t="s">
        <v>44</v>
      </c>
      <c r="G106" s="20" t="s">
        <v>19</v>
      </c>
      <c r="H106" s="22">
        <v>44136</v>
      </c>
      <c r="I106" s="22">
        <v>44150</v>
      </c>
      <c r="J106" s="23">
        <v>20314816</v>
      </c>
      <c r="K106" s="24">
        <v>1</v>
      </c>
      <c r="L106" s="23">
        <v>20314816</v>
      </c>
      <c r="M106" s="23">
        <v>3859815</v>
      </c>
      <c r="N106" s="23">
        <v>24174631</v>
      </c>
      <c r="O106" s="23">
        <v>26476056</v>
      </c>
    </row>
    <row r="107" spans="1:15" x14ac:dyDescent="0.25">
      <c r="A107" s="20" t="s">
        <v>309</v>
      </c>
      <c r="B107" s="21" t="s">
        <v>306</v>
      </c>
      <c r="C107" s="21" t="s">
        <v>166</v>
      </c>
      <c r="D107" s="21" t="s">
        <v>307</v>
      </c>
      <c r="E107" s="21" t="s">
        <v>128</v>
      </c>
      <c r="F107" s="20" t="s">
        <v>44</v>
      </c>
      <c r="G107" s="20" t="s">
        <v>19</v>
      </c>
      <c r="H107" s="22">
        <v>44128</v>
      </c>
      <c r="I107" s="22">
        <v>44135</v>
      </c>
      <c r="J107" s="23">
        <v>1540600</v>
      </c>
      <c r="K107" s="24">
        <v>1</v>
      </c>
      <c r="L107" s="23">
        <v>1540600</v>
      </c>
      <c r="M107" s="23">
        <v>292714</v>
      </c>
      <c r="N107" s="23">
        <v>1833314</v>
      </c>
      <c r="O107" s="23">
        <v>2007845</v>
      </c>
    </row>
    <row r="108" spans="1:15" x14ac:dyDescent="0.25">
      <c r="A108" s="20" t="s">
        <v>310</v>
      </c>
      <c r="B108" s="21" t="s">
        <v>306</v>
      </c>
      <c r="C108" s="21" t="s">
        <v>166</v>
      </c>
      <c r="D108" s="21" t="s">
        <v>307</v>
      </c>
      <c r="E108" s="21" t="s">
        <v>128</v>
      </c>
      <c r="F108" s="20" t="s">
        <v>44</v>
      </c>
      <c r="G108" s="20" t="s">
        <v>19</v>
      </c>
      <c r="H108" s="22">
        <v>44136</v>
      </c>
      <c r="I108" s="22">
        <v>44146</v>
      </c>
      <c r="J108" s="23">
        <v>5821230</v>
      </c>
      <c r="K108" s="24">
        <v>1</v>
      </c>
      <c r="L108" s="23">
        <v>5821230</v>
      </c>
      <c r="M108" s="23">
        <v>1106034</v>
      </c>
      <c r="N108" s="23">
        <v>6927264</v>
      </c>
      <c r="O108" s="23">
        <v>7586740</v>
      </c>
    </row>
    <row r="109" spans="1:15" x14ac:dyDescent="0.25">
      <c r="A109" s="20" t="s">
        <v>311</v>
      </c>
      <c r="B109" s="21" t="s">
        <v>306</v>
      </c>
      <c r="C109" s="21" t="s">
        <v>166</v>
      </c>
      <c r="D109" s="21" t="s">
        <v>307</v>
      </c>
      <c r="E109" s="21" t="s">
        <v>128</v>
      </c>
      <c r="F109" s="20" t="s">
        <v>44</v>
      </c>
      <c r="G109" s="20" t="s">
        <v>19</v>
      </c>
      <c r="H109" s="22">
        <v>44128</v>
      </c>
      <c r="I109" s="22">
        <v>44135</v>
      </c>
      <c r="J109" s="23">
        <v>2638170</v>
      </c>
      <c r="K109" s="24">
        <v>1</v>
      </c>
      <c r="L109" s="23">
        <v>2638170</v>
      </c>
      <c r="M109" s="23">
        <v>501252</v>
      </c>
      <c r="N109" s="23">
        <v>3139422</v>
      </c>
      <c r="O109" s="23">
        <v>3438295</v>
      </c>
    </row>
    <row r="110" spans="1:15" x14ac:dyDescent="0.25">
      <c r="A110" s="20" t="s">
        <v>312</v>
      </c>
      <c r="B110" s="21" t="s">
        <v>306</v>
      </c>
      <c r="C110" s="21" t="s">
        <v>166</v>
      </c>
      <c r="D110" s="21" t="s">
        <v>307</v>
      </c>
      <c r="E110" s="21" t="s">
        <v>175</v>
      </c>
      <c r="F110" s="20" t="s">
        <v>44</v>
      </c>
      <c r="G110" s="20" t="s">
        <v>20</v>
      </c>
      <c r="H110" s="22">
        <v>44176</v>
      </c>
      <c r="I110" s="22">
        <v>44178</v>
      </c>
      <c r="J110" s="23">
        <v>1538053</v>
      </c>
      <c r="K110" s="24">
        <v>1</v>
      </c>
      <c r="L110" s="23">
        <v>1538053</v>
      </c>
      <c r="M110" s="23">
        <v>292230</v>
      </c>
      <c r="N110" s="23">
        <v>1830283</v>
      </c>
      <c r="O110" s="23">
        <v>2004526</v>
      </c>
    </row>
    <row r="111" spans="1:15" x14ac:dyDescent="0.25">
      <c r="A111" s="20" t="s">
        <v>313</v>
      </c>
      <c r="B111" s="21" t="s">
        <v>306</v>
      </c>
      <c r="C111" s="21" t="s">
        <v>166</v>
      </c>
      <c r="D111" s="21" t="s">
        <v>307</v>
      </c>
      <c r="E111" s="21" t="s">
        <v>209</v>
      </c>
      <c r="F111" s="20" t="s">
        <v>44</v>
      </c>
      <c r="G111" s="20" t="s">
        <v>21</v>
      </c>
      <c r="H111" s="22">
        <v>44186</v>
      </c>
      <c r="I111" s="22">
        <v>44195</v>
      </c>
      <c r="J111" s="23">
        <v>1184965</v>
      </c>
      <c r="K111" s="24">
        <v>1</v>
      </c>
      <c r="L111" s="23">
        <v>1184965</v>
      </c>
      <c r="M111" s="23">
        <v>225143</v>
      </c>
      <c r="N111" s="23">
        <v>1410108</v>
      </c>
      <c r="O111" s="23">
        <v>1544350</v>
      </c>
    </row>
    <row r="112" spans="1:15" x14ac:dyDescent="0.25">
      <c r="A112" s="20" t="s">
        <v>314</v>
      </c>
      <c r="B112" s="21" t="s">
        <v>306</v>
      </c>
      <c r="C112" s="21" t="s">
        <v>166</v>
      </c>
      <c r="D112" s="21" t="s">
        <v>307</v>
      </c>
      <c r="E112" s="21" t="s">
        <v>315</v>
      </c>
      <c r="F112" s="20" t="s">
        <v>44</v>
      </c>
      <c r="G112" s="20" t="s">
        <v>22</v>
      </c>
      <c r="H112" s="22">
        <v>44187</v>
      </c>
      <c r="I112" s="22">
        <v>44195</v>
      </c>
      <c r="J112" s="23">
        <v>14246950</v>
      </c>
      <c r="K112" s="24">
        <v>1</v>
      </c>
      <c r="L112" s="23">
        <v>14246950</v>
      </c>
      <c r="M112" s="23">
        <v>2706921</v>
      </c>
      <c r="N112" s="23">
        <v>16953871</v>
      </c>
      <c r="O112" s="23">
        <v>18567880</v>
      </c>
    </row>
    <row r="113" spans="1:15" x14ac:dyDescent="0.25">
      <c r="A113" s="20" t="s">
        <v>316</v>
      </c>
      <c r="B113" s="21" t="s">
        <v>306</v>
      </c>
      <c r="C113" s="21" t="s">
        <v>166</v>
      </c>
      <c r="D113" s="21" t="s">
        <v>307</v>
      </c>
      <c r="E113" s="21" t="s">
        <v>258</v>
      </c>
      <c r="F113" s="20" t="s">
        <v>44</v>
      </c>
      <c r="G113" s="20" t="s">
        <v>12</v>
      </c>
      <c r="H113" s="22">
        <v>44191</v>
      </c>
      <c r="I113" s="22">
        <v>44195</v>
      </c>
      <c r="J113" s="23">
        <v>236993</v>
      </c>
      <c r="K113" s="24">
        <v>2</v>
      </c>
      <c r="L113" s="23">
        <v>473986</v>
      </c>
      <c r="M113" s="23">
        <v>90057</v>
      </c>
      <c r="N113" s="23">
        <v>564043</v>
      </c>
      <c r="O113" s="23">
        <v>617740</v>
      </c>
    </row>
    <row r="114" spans="1:15" ht="24" x14ac:dyDescent="0.25">
      <c r="A114" s="20" t="s">
        <v>317</v>
      </c>
      <c r="B114" s="21" t="s">
        <v>318</v>
      </c>
      <c r="C114" s="21" t="s">
        <v>166</v>
      </c>
      <c r="D114" s="21" t="s">
        <v>319</v>
      </c>
      <c r="E114" s="21" t="s">
        <v>128</v>
      </c>
      <c r="F114" s="20" t="s">
        <v>44</v>
      </c>
      <c r="G114" s="20" t="s">
        <v>19</v>
      </c>
      <c r="H114" s="22">
        <v>44136</v>
      </c>
      <c r="I114" s="22">
        <v>44142</v>
      </c>
      <c r="J114" s="23">
        <v>2254000</v>
      </c>
      <c r="K114" s="24">
        <v>1</v>
      </c>
      <c r="L114" s="23">
        <v>2254000</v>
      </c>
      <c r="M114" s="23">
        <v>428260</v>
      </c>
      <c r="N114" s="23">
        <v>2682260</v>
      </c>
      <c r="O114" s="23">
        <v>2937611</v>
      </c>
    </row>
    <row r="115" spans="1:15" ht="24" x14ac:dyDescent="0.25">
      <c r="A115" s="20" t="s">
        <v>320</v>
      </c>
      <c r="B115" s="21" t="s">
        <v>318</v>
      </c>
      <c r="C115" s="21" t="s">
        <v>166</v>
      </c>
      <c r="D115" s="21" t="s">
        <v>319</v>
      </c>
      <c r="E115" s="21" t="s">
        <v>128</v>
      </c>
      <c r="F115" s="20" t="s">
        <v>44</v>
      </c>
      <c r="G115" s="20" t="s">
        <v>19</v>
      </c>
      <c r="H115" s="22">
        <v>44134</v>
      </c>
      <c r="I115" s="22">
        <v>44135</v>
      </c>
      <c r="J115" s="23">
        <v>551000</v>
      </c>
      <c r="K115" s="24">
        <v>1</v>
      </c>
      <c r="L115" s="23">
        <v>551000</v>
      </c>
      <c r="M115" s="23">
        <v>104690</v>
      </c>
      <c r="N115" s="23">
        <v>655690</v>
      </c>
      <c r="O115" s="23">
        <v>718112</v>
      </c>
    </row>
    <row r="116" spans="1:15" ht="24" x14ac:dyDescent="0.25">
      <c r="A116" s="20" t="s">
        <v>321</v>
      </c>
      <c r="B116" s="21" t="s">
        <v>318</v>
      </c>
      <c r="C116" s="21" t="s">
        <v>166</v>
      </c>
      <c r="D116" s="21" t="s">
        <v>322</v>
      </c>
      <c r="E116" s="21" t="s">
        <v>204</v>
      </c>
      <c r="F116" s="20" t="s">
        <v>44</v>
      </c>
      <c r="G116" s="20" t="s">
        <v>21</v>
      </c>
      <c r="H116" s="22">
        <v>44162</v>
      </c>
      <c r="I116" s="22">
        <v>44165</v>
      </c>
      <c r="J116" s="23">
        <v>600000</v>
      </c>
      <c r="K116" s="24">
        <v>1</v>
      </c>
      <c r="L116" s="23">
        <v>600000</v>
      </c>
      <c r="M116" s="23">
        <v>114000</v>
      </c>
      <c r="N116" s="23">
        <v>714000</v>
      </c>
      <c r="O116" s="23">
        <v>781973</v>
      </c>
    </row>
    <row r="117" spans="1:15" ht="24" x14ac:dyDescent="0.25">
      <c r="A117" s="20" t="s">
        <v>323</v>
      </c>
      <c r="B117" s="21" t="s">
        <v>318</v>
      </c>
      <c r="C117" s="21" t="s">
        <v>166</v>
      </c>
      <c r="D117" s="21" t="s">
        <v>322</v>
      </c>
      <c r="E117" s="21" t="s">
        <v>204</v>
      </c>
      <c r="F117" s="20" t="s">
        <v>44</v>
      </c>
      <c r="G117" s="20" t="s">
        <v>21</v>
      </c>
      <c r="H117" s="22">
        <v>44166</v>
      </c>
      <c r="I117" s="22">
        <v>44169</v>
      </c>
      <c r="J117" s="23">
        <v>600000</v>
      </c>
      <c r="K117" s="24">
        <v>1</v>
      </c>
      <c r="L117" s="23">
        <v>600000</v>
      </c>
      <c r="M117" s="23">
        <v>114000</v>
      </c>
      <c r="N117" s="23">
        <v>714000</v>
      </c>
      <c r="O117" s="23">
        <v>781973</v>
      </c>
    </row>
    <row r="118" spans="1:15" ht="24" x14ac:dyDescent="0.25">
      <c r="A118" s="20" t="s">
        <v>324</v>
      </c>
      <c r="B118" s="21" t="s">
        <v>318</v>
      </c>
      <c r="C118" s="21" t="s">
        <v>166</v>
      </c>
      <c r="D118" s="21" t="s">
        <v>325</v>
      </c>
      <c r="E118" s="21" t="s">
        <v>120</v>
      </c>
      <c r="F118" s="20" t="s">
        <v>44</v>
      </c>
      <c r="G118" s="20" t="s">
        <v>21</v>
      </c>
      <c r="H118" s="22">
        <v>44167</v>
      </c>
      <c r="I118" s="22">
        <v>44186</v>
      </c>
      <c r="J118" s="23">
        <v>484000</v>
      </c>
      <c r="K118" s="24">
        <v>1</v>
      </c>
      <c r="L118" s="23">
        <v>484000</v>
      </c>
      <c r="M118" s="23">
        <v>91960</v>
      </c>
      <c r="N118" s="23">
        <v>575960</v>
      </c>
      <c r="O118" s="23">
        <v>630791</v>
      </c>
    </row>
    <row r="119" spans="1:15" ht="24" x14ac:dyDescent="0.25">
      <c r="A119" s="20" t="s">
        <v>326</v>
      </c>
      <c r="B119" s="21" t="s">
        <v>327</v>
      </c>
      <c r="C119" s="21" t="s">
        <v>166</v>
      </c>
      <c r="D119" s="21" t="s">
        <v>328</v>
      </c>
      <c r="E119" s="21" t="s">
        <v>48</v>
      </c>
      <c r="F119" s="20" t="s">
        <v>44</v>
      </c>
      <c r="G119" s="20" t="s">
        <v>19</v>
      </c>
      <c r="H119" s="22">
        <v>44141</v>
      </c>
      <c r="I119" s="22">
        <v>44170</v>
      </c>
      <c r="J119" s="23">
        <v>6500000</v>
      </c>
      <c r="K119" s="24">
        <v>1</v>
      </c>
      <c r="L119" s="23">
        <v>6500000</v>
      </c>
      <c r="M119" s="23">
        <v>0</v>
      </c>
      <c r="N119" s="23">
        <v>6500000</v>
      </c>
      <c r="O119" s="23">
        <v>7118800</v>
      </c>
    </row>
    <row r="120" spans="1:15" ht="24" x14ac:dyDescent="0.25">
      <c r="A120" s="20" t="s">
        <v>329</v>
      </c>
      <c r="B120" s="21" t="s">
        <v>327</v>
      </c>
      <c r="C120" s="21" t="s">
        <v>166</v>
      </c>
      <c r="D120" s="21" t="s">
        <v>328</v>
      </c>
      <c r="E120" s="21" t="s">
        <v>48</v>
      </c>
      <c r="F120" s="20" t="s">
        <v>44</v>
      </c>
      <c r="G120" s="20" t="s">
        <v>22</v>
      </c>
      <c r="H120" s="22">
        <v>44171</v>
      </c>
      <c r="I120" s="22">
        <v>44192</v>
      </c>
      <c r="J120" s="23">
        <v>3250000</v>
      </c>
      <c r="K120" s="24">
        <v>1</v>
      </c>
      <c r="L120" s="23">
        <v>3250000</v>
      </c>
      <c r="M120" s="23">
        <v>0</v>
      </c>
      <c r="N120" s="23">
        <v>3250000</v>
      </c>
      <c r="O120" s="23">
        <v>3559400</v>
      </c>
    </row>
    <row r="121" spans="1:15" ht="24" x14ac:dyDescent="0.25">
      <c r="A121" s="20" t="s">
        <v>330</v>
      </c>
      <c r="B121" s="21" t="s">
        <v>331</v>
      </c>
      <c r="C121" s="21" t="s">
        <v>166</v>
      </c>
      <c r="D121" s="21" t="s">
        <v>332</v>
      </c>
      <c r="E121" s="21" t="s">
        <v>132</v>
      </c>
      <c r="F121" s="20" t="s">
        <v>44</v>
      </c>
      <c r="G121" s="20" t="s">
        <v>19</v>
      </c>
      <c r="H121" s="22">
        <v>44132</v>
      </c>
      <c r="I121" s="22">
        <v>44143</v>
      </c>
      <c r="J121" s="23">
        <v>1000000</v>
      </c>
      <c r="K121" s="24">
        <v>1</v>
      </c>
      <c r="L121" s="23">
        <v>1000000</v>
      </c>
      <c r="M121" s="23">
        <v>0</v>
      </c>
      <c r="N121" s="23">
        <v>1000000</v>
      </c>
      <c r="O121" s="23">
        <v>1095200</v>
      </c>
    </row>
    <row r="122" spans="1:15" x14ac:dyDescent="0.25">
      <c r="A122" s="20" t="s">
        <v>333</v>
      </c>
      <c r="B122" s="21" t="s">
        <v>334</v>
      </c>
      <c r="C122" s="21" t="s">
        <v>166</v>
      </c>
      <c r="D122" s="21" t="s">
        <v>335</v>
      </c>
      <c r="E122" s="21" t="s">
        <v>139</v>
      </c>
      <c r="F122" s="20" t="s">
        <v>44</v>
      </c>
      <c r="G122" s="20" t="s">
        <v>19</v>
      </c>
      <c r="H122" s="22">
        <v>44134</v>
      </c>
      <c r="I122" s="22">
        <v>44143</v>
      </c>
      <c r="J122" s="23">
        <v>1000000</v>
      </c>
      <c r="K122" s="24">
        <v>1</v>
      </c>
      <c r="L122" s="23">
        <v>1000000</v>
      </c>
      <c r="M122" s="23">
        <v>0</v>
      </c>
      <c r="N122" s="23">
        <v>1000000</v>
      </c>
      <c r="O122" s="23">
        <v>1095200</v>
      </c>
    </row>
    <row r="123" spans="1:15" x14ac:dyDescent="0.25">
      <c r="A123" s="20" t="s">
        <v>336</v>
      </c>
      <c r="B123" s="21" t="s">
        <v>337</v>
      </c>
      <c r="C123" s="21" t="s">
        <v>166</v>
      </c>
      <c r="D123" s="21" t="s">
        <v>338</v>
      </c>
      <c r="E123" s="21" t="s">
        <v>120</v>
      </c>
      <c r="F123" s="20" t="s">
        <v>44</v>
      </c>
      <c r="G123" s="20" t="s">
        <v>12</v>
      </c>
      <c r="H123" s="22">
        <v>44166</v>
      </c>
      <c r="I123" s="22">
        <v>44185</v>
      </c>
      <c r="J123" s="23">
        <v>2200000</v>
      </c>
      <c r="K123" s="24">
        <v>1</v>
      </c>
      <c r="L123" s="23">
        <v>2200000</v>
      </c>
      <c r="M123" s="23">
        <v>418000</v>
      </c>
      <c r="N123" s="23">
        <v>2618000</v>
      </c>
      <c r="O123" s="23">
        <v>2867234</v>
      </c>
    </row>
    <row r="124" spans="1:15" x14ac:dyDescent="0.25">
      <c r="A124" s="20" t="s">
        <v>339</v>
      </c>
      <c r="B124" s="21" t="s">
        <v>337</v>
      </c>
      <c r="C124" s="21" t="s">
        <v>166</v>
      </c>
      <c r="D124" s="21" t="s">
        <v>340</v>
      </c>
      <c r="E124" s="21" t="s">
        <v>175</v>
      </c>
      <c r="F124" s="20" t="s">
        <v>44</v>
      </c>
      <c r="G124" s="20" t="s">
        <v>20</v>
      </c>
      <c r="H124" s="22">
        <v>44175</v>
      </c>
      <c r="I124" s="22">
        <v>44178</v>
      </c>
      <c r="J124" s="23">
        <v>1800000</v>
      </c>
      <c r="K124" s="24">
        <v>1</v>
      </c>
      <c r="L124" s="23">
        <v>1800000</v>
      </c>
      <c r="M124" s="23">
        <v>342000</v>
      </c>
      <c r="N124" s="23">
        <v>2142000</v>
      </c>
      <c r="O124" s="23">
        <v>2345918</v>
      </c>
    </row>
    <row r="125" spans="1:15" x14ac:dyDescent="0.25">
      <c r="A125" s="20" t="s">
        <v>341</v>
      </c>
      <c r="B125" s="21" t="s">
        <v>337</v>
      </c>
      <c r="C125" s="21" t="s">
        <v>166</v>
      </c>
      <c r="D125" s="21" t="s">
        <v>338</v>
      </c>
      <c r="E125" s="21" t="s">
        <v>342</v>
      </c>
      <c r="F125" s="20" t="s">
        <v>44</v>
      </c>
      <c r="G125" s="20" t="s">
        <v>12</v>
      </c>
      <c r="H125" s="22">
        <v>44184</v>
      </c>
      <c r="I125" s="22">
        <v>44188</v>
      </c>
      <c r="J125" s="23">
        <v>13200000</v>
      </c>
      <c r="K125" s="24">
        <v>1</v>
      </c>
      <c r="L125" s="23">
        <v>13200000</v>
      </c>
      <c r="M125" s="23">
        <v>2508000</v>
      </c>
      <c r="N125" s="23">
        <v>15708000</v>
      </c>
      <c r="O125" s="23">
        <v>17203402</v>
      </c>
    </row>
    <row r="126" spans="1:15" ht="24" x14ac:dyDescent="0.25">
      <c r="A126" s="20" t="s">
        <v>343</v>
      </c>
      <c r="B126" s="21" t="s">
        <v>344</v>
      </c>
      <c r="C126" s="21" t="s">
        <v>166</v>
      </c>
      <c r="D126" s="21" t="s">
        <v>345</v>
      </c>
      <c r="E126" s="21" t="s">
        <v>128</v>
      </c>
      <c r="F126" s="20" t="s">
        <v>44</v>
      </c>
      <c r="G126" s="20" t="s">
        <v>19</v>
      </c>
      <c r="H126" s="22">
        <v>44138</v>
      </c>
      <c r="I126" s="22">
        <v>44141</v>
      </c>
      <c r="J126" s="23">
        <v>470588</v>
      </c>
      <c r="K126" s="24">
        <v>1</v>
      </c>
      <c r="L126" s="23">
        <v>470588</v>
      </c>
      <c r="M126" s="23">
        <v>89412</v>
      </c>
      <c r="N126" s="23">
        <v>560000</v>
      </c>
      <c r="O126" s="23">
        <v>613312</v>
      </c>
    </row>
    <row r="127" spans="1:15" ht="24" x14ac:dyDescent="0.25">
      <c r="A127" s="20" t="s">
        <v>346</v>
      </c>
      <c r="B127" s="21" t="s">
        <v>344</v>
      </c>
      <c r="C127" s="21" t="s">
        <v>166</v>
      </c>
      <c r="D127" s="21" t="s">
        <v>345</v>
      </c>
      <c r="E127" s="21" t="s">
        <v>128</v>
      </c>
      <c r="F127" s="20" t="s">
        <v>44</v>
      </c>
      <c r="G127" s="20" t="s">
        <v>19</v>
      </c>
      <c r="H127" s="22">
        <v>44130</v>
      </c>
      <c r="I127" s="22">
        <v>44134</v>
      </c>
      <c r="J127" s="23">
        <v>588235</v>
      </c>
      <c r="K127" s="24">
        <v>1</v>
      </c>
      <c r="L127" s="23">
        <v>588235</v>
      </c>
      <c r="M127" s="23">
        <v>111765</v>
      </c>
      <c r="N127" s="23">
        <v>700000</v>
      </c>
      <c r="O127" s="23">
        <v>766640</v>
      </c>
    </row>
    <row r="128" spans="1:15" ht="24" x14ac:dyDescent="0.25">
      <c r="A128" s="20" t="s">
        <v>347</v>
      </c>
      <c r="B128" s="21" t="s">
        <v>344</v>
      </c>
      <c r="C128" s="21" t="s">
        <v>166</v>
      </c>
      <c r="D128" s="21" t="s">
        <v>348</v>
      </c>
      <c r="E128" s="21" t="s">
        <v>120</v>
      </c>
      <c r="F128" s="20" t="s">
        <v>44</v>
      </c>
      <c r="G128" s="20" t="s">
        <v>21</v>
      </c>
      <c r="H128" s="22">
        <v>44167</v>
      </c>
      <c r="I128" s="22">
        <v>44189</v>
      </c>
      <c r="J128" s="23">
        <v>35294</v>
      </c>
      <c r="K128" s="24">
        <v>60</v>
      </c>
      <c r="L128" s="23">
        <v>2117640</v>
      </c>
      <c r="M128" s="23">
        <v>402352</v>
      </c>
      <c r="N128" s="23">
        <v>2519992</v>
      </c>
      <c r="O128" s="23">
        <v>2759895</v>
      </c>
    </row>
    <row r="129" spans="1:15" x14ac:dyDescent="0.25">
      <c r="A129" s="20" t="s">
        <v>349</v>
      </c>
      <c r="B129" s="21" t="s">
        <v>350</v>
      </c>
      <c r="C129" s="21" t="s">
        <v>166</v>
      </c>
      <c r="D129" s="21" t="s">
        <v>351</v>
      </c>
      <c r="E129" s="21" t="s">
        <v>195</v>
      </c>
      <c r="F129" s="20" t="s">
        <v>44</v>
      </c>
      <c r="G129" s="20" t="s">
        <v>19</v>
      </c>
      <c r="H129" s="22">
        <v>44132</v>
      </c>
      <c r="I129" s="22">
        <v>44132</v>
      </c>
      <c r="J129" s="23">
        <v>680000</v>
      </c>
      <c r="K129" s="24">
        <v>1</v>
      </c>
      <c r="L129" s="23">
        <v>680000</v>
      </c>
      <c r="M129" s="23">
        <v>129200</v>
      </c>
      <c r="N129" s="23">
        <v>809200</v>
      </c>
      <c r="O129" s="23">
        <v>886236</v>
      </c>
    </row>
    <row r="130" spans="1:15" x14ac:dyDescent="0.25">
      <c r="A130" s="20" t="s">
        <v>352</v>
      </c>
      <c r="B130" s="21" t="s">
        <v>350</v>
      </c>
      <c r="C130" s="21" t="s">
        <v>166</v>
      </c>
      <c r="D130" s="21" t="s">
        <v>353</v>
      </c>
      <c r="E130" s="21" t="s">
        <v>204</v>
      </c>
      <c r="F130" s="20" t="s">
        <v>44</v>
      </c>
      <c r="G130" s="20" t="s">
        <v>21</v>
      </c>
      <c r="H130" s="22">
        <v>44162</v>
      </c>
      <c r="I130" s="22">
        <v>44169</v>
      </c>
      <c r="J130" s="23">
        <v>4000000</v>
      </c>
      <c r="K130" s="24">
        <v>1</v>
      </c>
      <c r="L130" s="23">
        <v>4000000</v>
      </c>
      <c r="M130" s="23">
        <v>760000</v>
      </c>
      <c r="N130" s="23">
        <v>4760000</v>
      </c>
      <c r="O130" s="23">
        <v>5213152</v>
      </c>
    </row>
    <row r="131" spans="1:15" x14ac:dyDescent="0.25">
      <c r="A131" s="20" t="s">
        <v>354</v>
      </c>
      <c r="B131" s="21" t="s">
        <v>355</v>
      </c>
      <c r="C131" s="21" t="s">
        <v>166</v>
      </c>
      <c r="D131" s="21" t="s">
        <v>356</v>
      </c>
      <c r="E131" s="21" t="s">
        <v>195</v>
      </c>
      <c r="F131" s="20" t="s">
        <v>44</v>
      </c>
      <c r="G131" s="20" t="s">
        <v>19</v>
      </c>
      <c r="H131" s="22">
        <v>44136</v>
      </c>
      <c r="I131" s="22">
        <v>44142</v>
      </c>
      <c r="J131" s="23">
        <v>2999754</v>
      </c>
      <c r="K131" s="24">
        <v>1</v>
      </c>
      <c r="L131" s="23">
        <v>2999754</v>
      </c>
      <c r="M131" s="23">
        <v>569953</v>
      </c>
      <c r="N131" s="23">
        <v>3569707</v>
      </c>
      <c r="O131" s="23">
        <v>3909543</v>
      </c>
    </row>
    <row r="132" spans="1:15" x14ac:dyDescent="0.25">
      <c r="A132" s="20" t="s">
        <v>357</v>
      </c>
      <c r="B132" s="21" t="s">
        <v>358</v>
      </c>
      <c r="C132" s="21" t="s">
        <v>166</v>
      </c>
      <c r="D132" s="21" t="s">
        <v>359</v>
      </c>
      <c r="E132" s="21" t="s">
        <v>139</v>
      </c>
      <c r="F132" s="20" t="s">
        <v>44</v>
      </c>
      <c r="G132" s="20" t="s">
        <v>19</v>
      </c>
      <c r="H132" s="22">
        <v>44134</v>
      </c>
      <c r="I132" s="22">
        <v>44143</v>
      </c>
      <c r="J132" s="23">
        <v>1000000</v>
      </c>
      <c r="K132" s="24">
        <v>1</v>
      </c>
      <c r="L132" s="23">
        <v>1000000</v>
      </c>
      <c r="M132" s="23">
        <v>0</v>
      </c>
      <c r="N132" s="23">
        <v>1000000</v>
      </c>
      <c r="O132" s="23">
        <v>1095200</v>
      </c>
    </row>
    <row r="133" spans="1:15" x14ac:dyDescent="0.25">
      <c r="A133" s="20" t="s">
        <v>360</v>
      </c>
      <c r="B133" s="21" t="s">
        <v>361</v>
      </c>
      <c r="C133" s="21" t="s">
        <v>166</v>
      </c>
      <c r="D133" s="21" t="s">
        <v>362</v>
      </c>
      <c r="E133" s="21" t="s">
        <v>139</v>
      </c>
      <c r="F133" s="20" t="s">
        <v>44</v>
      </c>
      <c r="G133" s="20" t="s">
        <v>19</v>
      </c>
      <c r="H133" s="22">
        <v>44134</v>
      </c>
      <c r="I133" s="22">
        <v>44143</v>
      </c>
      <c r="J133" s="23">
        <v>1000000</v>
      </c>
      <c r="K133" s="24">
        <v>1</v>
      </c>
      <c r="L133" s="23">
        <v>1000000</v>
      </c>
      <c r="M133" s="23">
        <v>0</v>
      </c>
      <c r="N133" s="23">
        <v>1000000</v>
      </c>
      <c r="O133" s="23">
        <v>1095200</v>
      </c>
    </row>
    <row r="134" spans="1:15" x14ac:dyDescent="0.25">
      <c r="A134" s="20" t="s">
        <v>363</v>
      </c>
      <c r="B134" s="21" t="s">
        <v>364</v>
      </c>
      <c r="C134" s="21" t="s">
        <v>166</v>
      </c>
      <c r="D134" s="21" t="s">
        <v>365</v>
      </c>
      <c r="E134" s="21" t="s">
        <v>101</v>
      </c>
      <c r="F134" s="20" t="s">
        <v>44</v>
      </c>
      <c r="G134" s="20" t="s">
        <v>19</v>
      </c>
      <c r="H134" s="22">
        <v>44110</v>
      </c>
      <c r="I134" s="22">
        <v>44112</v>
      </c>
      <c r="J134" s="23">
        <v>171309</v>
      </c>
      <c r="K134" s="24">
        <v>1</v>
      </c>
      <c r="L134" s="23">
        <v>171309</v>
      </c>
      <c r="M134" s="23">
        <v>32549</v>
      </c>
      <c r="N134" s="23">
        <v>203858</v>
      </c>
      <c r="O134" s="23">
        <v>223265</v>
      </c>
    </row>
    <row r="135" spans="1:15" x14ac:dyDescent="0.25">
      <c r="A135" s="20" t="s">
        <v>366</v>
      </c>
      <c r="B135" s="21" t="s">
        <v>364</v>
      </c>
      <c r="C135" s="21" t="s">
        <v>166</v>
      </c>
      <c r="D135" s="21" t="s">
        <v>367</v>
      </c>
      <c r="E135" s="21" t="s">
        <v>101</v>
      </c>
      <c r="F135" s="20" t="s">
        <v>44</v>
      </c>
      <c r="G135" s="20" t="s">
        <v>19</v>
      </c>
      <c r="H135" s="22">
        <v>44110</v>
      </c>
      <c r="I135" s="22">
        <v>44112</v>
      </c>
      <c r="J135" s="23">
        <v>400050</v>
      </c>
      <c r="K135" s="24">
        <v>1</v>
      </c>
      <c r="L135" s="23">
        <v>400050</v>
      </c>
      <c r="M135" s="23">
        <v>76010</v>
      </c>
      <c r="N135" s="23">
        <v>476060</v>
      </c>
      <c r="O135" s="23">
        <v>521381</v>
      </c>
    </row>
    <row r="136" spans="1:15" x14ac:dyDescent="0.25">
      <c r="A136" s="20" t="s">
        <v>368</v>
      </c>
      <c r="B136" s="21" t="s">
        <v>364</v>
      </c>
      <c r="C136" s="21" t="s">
        <v>166</v>
      </c>
      <c r="D136" s="21" t="s">
        <v>365</v>
      </c>
      <c r="E136" s="21" t="s">
        <v>101</v>
      </c>
      <c r="F136" s="20" t="s">
        <v>44</v>
      </c>
      <c r="G136" s="20" t="s">
        <v>19</v>
      </c>
      <c r="H136" s="22">
        <v>44113</v>
      </c>
      <c r="I136" s="22">
        <v>44133</v>
      </c>
      <c r="J136" s="23">
        <v>1659343</v>
      </c>
      <c r="K136" s="24">
        <v>1</v>
      </c>
      <c r="L136" s="23">
        <v>1659343</v>
      </c>
      <c r="M136" s="23">
        <v>315275</v>
      </c>
      <c r="N136" s="23">
        <v>1974618</v>
      </c>
      <c r="O136" s="23">
        <v>2162602</v>
      </c>
    </row>
    <row r="137" spans="1:15" x14ac:dyDescent="0.25">
      <c r="A137" s="20" t="s">
        <v>369</v>
      </c>
      <c r="B137" s="21" t="s">
        <v>364</v>
      </c>
      <c r="C137" s="21" t="s">
        <v>166</v>
      </c>
      <c r="D137" s="21" t="s">
        <v>365</v>
      </c>
      <c r="E137" s="21" t="s">
        <v>101</v>
      </c>
      <c r="F137" s="20" t="s">
        <v>44</v>
      </c>
      <c r="G137" s="20" t="s">
        <v>19</v>
      </c>
      <c r="H137" s="22">
        <v>44113</v>
      </c>
      <c r="I137" s="22">
        <v>44134</v>
      </c>
      <c r="J137" s="23">
        <v>7943989</v>
      </c>
      <c r="K137" s="24">
        <v>1</v>
      </c>
      <c r="L137" s="23">
        <v>7943989</v>
      </c>
      <c r="M137" s="23">
        <v>1509358</v>
      </c>
      <c r="N137" s="23">
        <v>9453347</v>
      </c>
      <c r="O137" s="23">
        <v>10353306</v>
      </c>
    </row>
    <row r="138" spans="1:15" x14ac:dyDescent="0.25">
      <c r="A138" s="20" t="s">
        <v>370</v>
      </c>
      <c r="B138" s="21" t="s">
        <v>364</v>
      </c>
      <c r="C138" s="21" t="s">
        <v>166</v>
      </c>
      <c r="D138" s="21" t="s">
        <v>371</v>
      </c>
      <c r="E138" s="21" t="s">
        <v>101</v>
      </c>
      <c r="F138" s="20" t="s">
        <v>44</v>
      </c>
      <c r="G138" s="20" t="s">
        <v>19</v>
      </c>
      <c r="H138" s="22">
        <v>44113</v>
      </c>
      <c r="I138" s="22">
        <v>44134</v>
      </c>
      <c r="J138" s="23">
        <v>4987631</v>
      </c>
      <c r="K138" s="24">
        <v>1</v>
      </c>
      <c r="L138" s="23">
        <v>4987631</v>
      </c>
      <c r="M138" s="23">
        <v>947650</v>
      </c>
      <c r="N138" s="23">
        <v>5935281</v>
      </c>
      <c r="O138" s="23">
        <v>6500320</v>
      </c>
    </row>
    <row r="139" spans="1:15" x14ac:dyDescent="0.25">
      <c r="A139" s="20" t="s">
        <v>372</v>
      </c>
      <c r="B139" s="21" t="s">
        <v>364</v>
      </c>
      <c r="C139" s="21" t="s">
        <v>166</v>
      </c>
      <c r="D139" s="21" t="s">
        <v>371</v>
      </c>
      <c r="E139" s="21" t="s">
        <v>101</v>
      </c>
      <c r="F139" s="20" t="s">
        <v>44</v>
      </c>
      <c r="G139" s="20" t="s">
        <v>19</v>
      </c>
      <c r="H139" s="22">
        <v>44113</v>
      </c>
      <c r="I139" s="22">
        <v>44134</v>
      </c>
      <c r="J139" s="23">
        <v>13508166</v>
      </c>
      <c r="K139" s="24">
        <v>1</v>
      </c>
      <c r="L139" s="23">
        <v>13508166</v>
      </c>
      <c r="M139" s="23">
        <v>2566552</v>
      </c>
      <c r="N139" s="23">
        <v>16074718</v>
      </c>
      <c r="O139" s="23">
        <v>17605031</v>
      </c>
    </row>
    <row r="140" spans="1:15" x14ac:dyDescent="0.25">
      <c r="A140" s="20" t="s">
        <v>373</v>
      </c>
      <c r="B140" s="21" t="s">
        <v>364</v>
      </c>
      <c r="C140" s="21" t="s">
        <v>166</v>
      </c>
      <c r="D140" s="21" t="s">
        <v>371</v>
      </c>
      <c r="E140" s="21" t="s">
        <v>101</v>
      </c>
      <c r="F140" s="20" t="s">
        <v>44</v>
      </c>
      <c r="G140" s="20" t="s">
        <v>19</v>
      </c>
      <c r="H140" s="22">
        <v>44113</v>
      </c>
      <c r="I140" s="22">
        <v>44134</v>
      </c>
      <c r="J140" s="23">
        <v>9455718</v>
      </c>
      <c r="K140" s="24">
        <v>1</v>
      </c>
      <c r="L140" s="23">
        <v>9455718</v>
      </c>
      <c r="M140" s="23">
        <v>1796586</v>
      </c>
      <c r="N140" s="23">
        <v>11252304</v>
      </c>
      <c r="O140" s="23">
        <v>12323523</v>
      </c>
    </row>
    <row r="141" spans="1:15" x14ac:dyDescent="0.25">
      <c r="A141" s="20" t="s">
        <v>374</v>
      </c>
      <c r="B141" s="21" t="s">
        <v>364</v>
      </c>
      <c r="C141" s="21" t="s">
        <v>166</v>
      </c>
      <c r="D141" s="21" t="s">
        <v>365</v>
      </c>
      <c r="E141" s="21" t="s">
        <v>101</v>
      </c>
      <c r="F141" s="20" t="s">
        <v>44</v>
      </c>
      <c r="G141" s="20" t="s">
        <v>19</v>
      </c>
      <c r="H141" s="22">
        <v>44122</v>
      </c>
      <c r="I141" s="22">
        <v>44134</v>
      </c>
      <c r="J141" s="23">
        <v>4440378</v>
      </c>
      <c r="K141" s="24">
        <v>1</v>
      </c>
      <c r="L141" s="23">
        <v>4440378</v>
      </c>
      <c r="M141" s="23">
        <v>843672</v>
      </c>
      <c r="N141" s="23">
        <v>5284050</v>
      </c>
      <c r="O141" s="23">
        <v>5787092</v>
      </c>
    </row>
    <row r="142" spans="1:15" x14ac:dyDescent="0.25">
      <c r="A142" s="20" t="s">
        <v>375</v>
      </c>
      <c r="B142" s="21" t="s">
        <v>364</v>
      </c>
      <c r="C142" s="21" t="s">
        <v>166</v>
      </c>
      <c r="D142" s="21" t="s">
        <v>371</v>
      </c>
      <c r="E142" s="21" t="s">
        <v>101</v>
      </c>
      <c r="F142" s="20" t="s">
        <v>44</v>
      </c>
      <c r="G142" s="20" t="s">
        <v>19</v>
      </c>
      <c r="H142" s="22">
        <v>44120</v>
      </c>
      <c r="I142" s="22">
        <v>44134</v>
      </c>
      <c r="J142" s="23">
        <v>8624445</v>
      </c>
      <c r="K142" s="24">
        <v>1</v>
      </c>
      <c r="L142" s="23">
        <v>8624445</v>
      </c>
      <c r="M142" s="23">
        <v>1638645</v>
      </c>
      <c r="N142" s="23">
        <v>10263090</v>
      </c>
      <c r="O142" s="23">
        <v>11240136</v>
      </c>
    </row>
    <row r="143" spans="1:15" ht="14.45" customHeight="1" x14ac:dyDescent="0.25">
      <c r="A143" s="20" t="s">
        <v>376</v>
      </c>
      <c r="B143" s="21" t="s">
        <v>364</v>
      </c>
      <c r="C143" s="21" t="s">
        <v>166</v>
      </c>
      <c r="D143" s="21" t="s">
        <v>377</v>
      </c>
      <c r="E143" s="21" t="s">
        <v>378</v>
      </c>
      <c r="F143" s="20" t="s">
        <v>44</v>
      </c>
      <c r="G143" s="20" t="s">
        <v>21</v>
      </c>
      <c r="H143" s="22">
        <v>44127</v>
      </c>
      <c r="I143" s="22">
        <v>44135</v>
      </c>
      <c r="J143" s="23">
        <v>3360360</v>
      </c>
      <c r="K143" s="24">
        <v>1</v>
      </c>
      <c r="L143" s="23">
        <v>3360360</v>
      </c>
      <c r="M143" s="23">
        <v>638468</v>
      </c>
      <c r="N143" s="23">
        <v>3998828</v>
      </c>
      <c r="O143" s="23">
        <v>4379516</v>
      </c>
    </row>
    <row r="144" spans="1:15" x14ac:dyDescent="0.25">
      <c r="A144" s="20" t="s">
        <v>379</v>
      </c>
      <c r="B144" s="21" t="s">
        <v>364</v>
      </c>
      <c r="C144" s="21" t="s">
        <v>166</v>
      </c>
      <c r="D144" s="21" t="s">
        <v>365</v>
      </c>
      <c r="E144" s="21" t="s">
        <v>101</v>
      </c>
      <c r="F144" s="20" t="s">
        <v>44</v>
      </c>
      <c r="G144" s="20" t="s">
        <v>19</v>
      </c>
      <c r="H144" s="22">
        <v>44134</v>
      </c>
      <c r="I144" s="22">
        <v>44139</v>
      </c>
      <c r="J144" s="23">
        <v>266604</v>
      </c>
      <c r="K144" s="24">
        <v>1</v>
      </c>
      <c r="L144" s="23">
        <v>266604</v>
      </c>
      <c r="M144" s="23">
        <v>50655</v>
      </c>
      <c r="N144" s="23">
        <v>317259</v>
      </c>
      <c r="O144" s="23">
        <v>347462</v>
      </c>
    </row>
    <row r="145" spans="1:15" x14ac:dyDescent="0.25">
      <c r="A145" s="20" t="s">
        <v>380</v>
      </c>
      <c r="B145" s="21" t="s">
        <v>364</v>
      </c>
      <c r="C145" s="21" t="s">
        <v>166</v>
      </c>
      <c r="D145" s="21" t="s">
        <v>371</v>
      </c>
      <c r="E145" s="21" t="s">
        <v>101</v>
      </c>
      <c r="F145" s="20" t="s">
        <v>44</v>
      </c>
      <c r="G145" s="20" t="s">
        <v>19</v>
      </c>
      <c r="H145" s="22">
        <v>44134</v>
      </c>
      <c r="I145" s="22">
        <v>44139</v>
      </c>
      <c r="J145" s="23">
        <v>1600200</v>
      </c>
      <c r="K145" s="24">
        <v>1</v>
      </c>
      <c r="L145" s="23">
        <v>1600200</v>
      </c>
      <c r="M145" s="23">
        <v>304038</v>
      </c>
      <c r="N145" s="23">
        <v>1904238</v>
      </c>
      <c r="O145" s="23">
        <v>2085521</v>
      </c>
    </row>
    <row r="146" spans="1:15" x14ac:dyDescent="0.25">
      <c r="A146" s="20" t="s">
        <v>381</v>
      </c>
      <c r="B146" s="21" t="s">
        <v>364</v>
      </c>
      <c r="C146" s="21" t="s">
        <v>166</v>
      </c>
      <c r="D146" s="21" t="s">
        <v>365</v>
      </c>
      <c r="E146" s="21" t="s">
        <v>101</v>
      </c>
      <c r="F146" s="20" t="s">
        <v>44</v>
      </c>
      <c r="G146" s="20" t="s">
        <v>19</v>
      </c>
      <c r="H146" s="22">
        <v>44137</v>
      </c>
      <c r="I146" s="22">
        <v>44139</v>
      </c>
      <c r="J146" s="23">
        <v>169331</v>
      </c>
      <c r="K146" s="24">
        <v>1</v>
      </c>
      <c r="L146" s="23">
        <v>169331</v>
      </c>
      <c r="M146" s="23">
        <v>32173</v>
      </c>
      <c r="N146" s="23">
        <v>201504</v>
      </c>
      <c r="O146" s="23">
        <v>220687</v>
      </c>
    </row>
    <row r="147" spans="1:15" x14ac:dyDescent="0.25">
      <c r="A147" s="20" t="s">
        <v>382</v>
      </c>
      <c r="B147" s="21" t="s">
        <v>364</v>
      </c>
      <c r="C147" s="21" t="s">
        <v>166</v>
      </c>
      <c r="D147" s="21" t="s">
        <v>365</v>
      </c>
      <c r="E147" s="21" t="s">
        <v>101</v>
      </c>
      <c r="F147" s="20" t="s">
        <v>44</v>
      </c>
      <c r="G147" s="20" t="s">
        <v>21</v>
      </c>
      <c r="H147" s="22">
        <v>44139</v>
      </c>
      <c r="I147" s="22">
        <v>44143</v>
      </c>
      <c r="J147" s="23">
        <v>228013</v>
      </c>
      <c r="K147" s="24">
        <v>1</v>
      </c>
      <c r="L147" s="23">
        <v>228012</v>
      </c>
      <c r="M147" s="23">
        <v>43322</v>
      </c>
      <c r="N147" s="23">
        <v>271334</v>
      </c>
      <c r="O147" s="23">
        <v>297165</v>
      </c>
    </row>
    <row r="148" spans="1:15" x14ac:dyDescent="0.25">
      <c r="A148" s="20" t="s">
        <v>383</v>
      </c>
      <c r="B148" s="21" t="s">
        <v>364</v>
      </c>
      <c r="C148" s="21" t="s">
        <v>166</v>
      </c>
      <c r="D148" s="21" t="s">
        <v>371</v>
      </c>
      <c r="E148" s="21" t="s">
        <v>101</v>
      </c>
      <c r="F148" s="20" t="s">
        <v>44</v>
      </c>
      <c r="G148" s="20" t="s">
        <v>21</v>
      </c>
      <c r="H148" s="22">
        <v>44139</v>
      </c>
      <c r="I148" s="22">
        <v>44143</v>
      </c>
      <c r="J148" s="23">
        <v>1428749</v>
      </c>
      <c r="K148" s="24">
        <v>1</v>
      </c>
      <c r="L148" s="23">
        <v>1428749</v>
      </c>
      <c r="M148" s="23">
        <v>271462</v>
      </c>
      <c r="N148" s="23">
        <v>1700211</v>
      </c>
      <c r="O148" s="23">
        <v>1862071</v>
      </c>
    </row>
    <row r="149" spans="1:15" x14ac:dyDescent="0.25">
      <c r="A149" s="20" t="s">
        <v>384</v>
      </c>
      <c r="B149" s="21" t="s">
        <v>364</v>
      </c>
      <c r="C149" s="21" t="s">
        <v>166</v>
      </c>
      <c r="D149" s="21" t="s">
        <v>365</v>
      </c>
      <c r="E149" s="21" t="s">
        <v>101</v>
      </c>
      <c r="F149" s="20" t="s">
        <v>44</v>
      </c>
      <c r="G149" s="20" t="s">
        <v>20</v>
      </c>
      <c r="H149" s="22">
        <v>44139</v>
      </c>
      <c r="I149" s="22">
        <v>44143</v>
      </c>
      <c r="J149" s="23">
        <v>2791895</v>
      </c>
      <c r="K149" s="24">
        <v>1</v>
      </c>
      <c r="L149" s="23">
        <v>2791895</v>
      </c>
      <c r="M149" s="23">
        <v>530460</v>
      </c>
      <c r="N149" s="23">
        <v>3322355</v>
      </c>
      <c r="O149" s="23">
        <v>3638643</v>
      </c>
    </row>
    <row r="150" spans="1:15" ht="18" customHeight="1" x14ac:dyDescent="0.25">
      <c r="A150" s="20" t="s">
        <v>385</v>
      </c>
      <c r="B150" s="21" t="s">
        <v>364</v>
      </c>
      <c r="C150" s="21" t="s">
        <v>166</v>
      </c>
      <c r="D150" s="21" t="s">
        <v>386</v>
      </c>
      <c r="E150" s="21" t="s">
        <v>101</v>
      </c>
      <c r="F150" s="20" t="s">
        <v>44</v>
      </c>
      <c r="G150" s="20" t="s">
        <v>20</v>
      </c>
      <c r="H150" s="22">
        <v>44139</v>
      </c>
      <c r="I150" s="22">
        <v>44143</v>
      </c>
      <c r="J150" s="23">
        <v>3999725</v>
      </c>
      <c r="K150" s="24">
        <v>1</v>
      </c>
      <c r="L150" s="23">
        <v>3999725</v>
      </c>
      <c r="M150" s="23">
        <v>759948</v>
      </c>
      <c r="N150" s="23">
        <v>4759673</v>
      </c>
      <c r="O150" s="23">
        <v>5212794</v>
      </c>
    </row>
    <row r="151" spans="1:15" ht="22.15" customHeight="1" x14ac:dyDescent="0.25">
      <c r="A151" s="20" t="s">
        <v>387</v>
      </c>
      <c r="B151" s="21" t="s">
        <v>364</v>
      </c>
      <c r="C151" s="21" t="s">
        <v>166</v>
      </c>
      <c r="D151" s="21" t="s">
        <v>386</v>
      </c>
      <c r="E151" s="21" t="s">
        <v>101</v>
      </c>
      <c r="F151" s="20" t="s">
        <v>44</v>
      </c>
      <c r="G151" s="20" t="s">
        <v>20</v>
      </c>
      <c r="H151" s="22">
        <v>44139</v>
      </c>
      <c r="I151" s="22">
        <v>44143</v>
      </c>
      <c r="J151" s="23">
        <v>3199348</v>
      </c>
      <c r="K151" s="24">
        <v>1</v>
      </c>
      <c r="L151" s="23">
        <v>3199348</v>
      </c>
      <c r="M151" s="23">
        <v>607876</v>
      </c>
      <c r="N151" s="23">
        <v>3807224</v>
      </c>
      <c r="O151" s="23">
        <v>4169672</v>
      </c>
    </row>
    <row r="152" spans="1:15" ht="19.899999999999999" customHeight="1" x14ac:dyDescent="0.25">
      <c r="A152" s="20" t="s">
        <v>388</v>
      </c>
      <c r="B152" s="21" t="s">
        <v>364</v>
      </c>
      <c r="C152" s="21" t="s">
        <v>166</v>
      </c>
      <c r="D152" s="21" t="s">
        <v>386</v>
      </c>
      <c r="E152" s="21" t="s">
        <v>101</v>
      </c>
      <c r="F152" s="20" t="s">
        <v>44</v>
      </c>
      <c r="G152" s="20" t="s">
        <v>20</v>
      </c>
      <c r="H152" s="22">
        <v>44139</v>
      </c>
      <c r="I152" s="22">
        <v>44143</v>
      </c>
      <c r="J152" s="23">
        <v>5771042</v>
      </c>
      <c r="K152" s="24">
        <v>1</v>
      </c>
      <c r="L152" s="23">
        <v>5771042</v>
      </c>
      <c r="M152" s="23">
        <v>1096498</v>
      </c>
      <c r="N152" s="23">
        <v>6867540</v>
      </c>
      <c r="O152" s="23">
        <v>7521330</v>
      </c>
    </row>
    <row r="153" spans="1:15" ht="24" x14ac:dyDescent="0.25">
      <c r="A153" s="20" t="s">
        <v>389</v>
      </c>
      <c r="B153" s="21" t="s">
        <v>364</v>
      </c>
      <c r="C153" s="21" t="s">
        <v>166</v>
      </c>
      <c r="D153" s="21" t="s">
        <v>386</v>
      </c>
      <c r="E153" s="21" t="s">
        <v>101</v>
      </c>
      <c r="F153" s="20" t="s">
        <v>44</v>
      </c>
      <c r="G153" s="20" t="s">
        <v>20</v>
      </c>
      <c r="H153" s="22">
        <v>44139</v>
      </c>
      <c r="I153" s="22">
        <v>44143</v>
      </c>
      <c r="J153" s="23">
        <v>4457034</v>
      </c>
      <c r="K153" s="24">
        <v>1</v>
      </c>
      <c r="L153" s="23">
        <v>4457034</v>
      </c>
      <c r="M153" s="23">
        <v>846836</v>
      </c>
      <c r="N153" s="23">
        <v>5303870</v>
      </c>
      <c r="O153" s="23">
        <v>5808798</v>
      </c>
    </row>
    <row r="154" spans="1:15" ht="15.6" customHeight="1" x14ac:dyDescent="0.25">
      <c r="A154" s="20" t="s">
        <v>390</v>
      </c>
      <c r="B154" s="21" t="s">
        <v>364</v>
      </c>
      <c r="C154" s="21" t="s">
        <v>166</v>
      </c>
      <c r="D154" s="21" t="s">
        <v>391</v>
      </c>
      <c r="E154" s="21" t="s">
        <v>392</v>
      </c>
      <c r="F154" s="20" t="s">
        <v>44</v>
      </c>
      <c r="G154" s="20" t="s">
        <v>22</v>
      </c>
      <c r="H154" s="22">
        <v>44144</v>
      </c>
      <c r="I154" s="22">
        <v>44150</v>
      </c>
      <c r="J154" s="23">
        <v>1100000</v>
      </c>
      <c r="K154" s="24">
        <v>1</v>
      </c>
      <c r="L154" s="23">
        <v>1100000</v>
      </c>
      <c r="M154" s="23">
        <v>209000</v>
      </c>
      <c r="N154" s="23">
        <v>1309000</v>
      </c>
      <c r="O154" s="23">
        <v>1433617</v>
      </c>
    </row>
    <row r="155" spans="1:15" x14ac:dyDescent="0.25">
      <c r="A155" s="20" t="s">
        <v>393</v>
      </c>
      <c r="B155" s="21" t="s">
        <v>364</v>
      </c>
      <c r="C155" s="21" t="s">
        <v>166</v>
      </c>
      <c r="D155" s="21" t="s">
        <v>371</v>
      </c>
      <c r="E155" s="21" t="s">
        <v>101</v>
      </c>
      <c r="F155" s="20" t="s">
        <v>44</v>
      </c>
      <c r="G155" s="20" t="s">
        <v>21</v>
      </c>
      <c r="H155" s="22">
        <v>44156</v>
      </c>
      <c r="I155" s="22">
        <v>44186</v>
      </c>
      <c r="J155" s="23">
        <v>3072999</v>
      </c>
      <c r="K155" s="24">
        <v>1</v>
      </c>
      <c r="L155" s="23">
        <v>3072999</v>
      </c>
      <c r="M155" s="23">
        <v>583870</v>
      </c>
      <c r="N155" s="23">
        <v>3656869</v>
      </c>
      <c r="O155" s="23">
        <v>4005003</v>
      </c>
    </row>
    <row r="156" spans="1:15" x14ac:dyDescent="0.25">
      <c r="A156" s="20" t="s">
        <v>394</v>
      </c>
      <c r="B156" s="21" t="s">
        <v>364</v>
      </c>
      <c r="C156" s="21" t="s">
        <v>166</v>
      </c>
      <c r="D156" s="21" t="s">
        <v>365</v>
      </c>
      <c r="E156" s="21" t="s">
        <v>101</v>
      </c>
      <c r="F156" s="20" t="s">
        <v>44</v>
      </c>
      <c r="G156" s="20" t="s">
        <v>19</v>
      </c>
      <c r="H156" s="22">
        <v>44158</v>
      </c>
      <c r="I156" s="22">
        <v>44165</v>
      </c>
      <c r="J156" s="23">
        <v>842128</v>
      </c>
      <c r="K156" s="24">
        <v>1</v>
      </c>
      <c r="L156" s="23">
        <v>842128</v>
      </c>
      <c r="M156" s="23">
        <v>160004</v>
      </c>
      <c r="N156" s="23">
        <v>1002132</v>
      </c>
      <c r="O156" s="23">
        <v>1097535</v>
      </c>
    </row>
    <row r="157" spans="1:15" x14ac:dyDescent="0.25">
      <c r="A157" s="20" t="s">
        <v>395</v>
      </c>
      <c r="B157" s="21" t="s">
        <v>364</v>
      </c>
      <c r="C157" s="21" t="s">
        <v>166</v>
      </c>
      <c r="D157" s="21" t="s">
        <v>365</v>
      </c>
      <c r="E157" s="21" t="s">
        <v>101</v>
      </c>
      <c r="F157" s="20" t="s">
        <v>44</v>
      </c>
      <c r="G157" s="20" t="s">
        <v>19</v>
      </c>
      <c r="H157" s="22">
        <v>44158</v>
      </c>
      <c r="I157" s="22">
        <v>44165</v>
      </c>
      <c r="J157" s="23">
        <v>1285484</v>
      </c>
      <c r="K157" s="24">
        <v>1</v>
      </c>
      <c r="L157" s="23">
        <v>1285484</v>
      </c>
      <c r="M157" s="23">
        <v>244242</v>
      </c>
      <c r="N157" s="23">
        <v>1529726</v>
      </c>
      <c r="O157" s="23">
        <v>1675356</v>
      </c>
    </row>
    <row r="158" spans="1:15" x14ac:dyDescent="0.25">
      <c r="A158" s="20" t="s">
        <v>396</v>
      </c>
      <c r="B158" s="21" t="s">
        <v>364</v>
      </c>
      <c r="C158" s="21" t="s">
        <v>166</v>
      </c>
      <c r="D158" s="21" t="s">
        <v>371</v>
      </c>
      <c r="E158" s="21" t="s">
        <v>101</v>
      </c>
      <c r="F158" s="20" t="s">
        <v>44</v>
      </c>
      <c r="G158" s="20" t="s">
        <v>19</v>
      </c>
      <c r="H158" s="22">
        <v>44158</v>
      </c>
      <c r="I158" s="22">
        <v>44165</v>
      </c>
      <c r="J158" s="23">
        <v>4343400</v>
      </c>
      <c r="K158" s="24">
        <v>1</v>
      </c>
      <c r="L158" s="23">
        <v>4343400</v>
      </c>
      <c r="M158" s="23">
        <v>825246</v>
      </c>
      <c r="N158" s="23">
        <v>5168646</v>
      </c>
      <c r="O158" s="23">
        <v>5660701</v>
      </c>
    </row>
    <row r="159" spans="1:15" x14ac:dyDescent="0.25">
      <c r="A159" s="20" t="s">
        <v>397</v>
      </c>
      <c r="B159" s="21" t="s">
        <v>364</v>
      </c>
      <c r="C159" s="21" t="s">
        <v>166</v>
      </c>
      <c r="D159" s="21" t="s">
        <v>367</v>
      </c>
      <c r="E159" s="21" t="s">
        <v>101</v>
      </c>
      <c r="F159" s="20" t="s">
        <v>44</v>
      </c>
      <c r="G159" s="20" t="s">
        <v>19</v>
      </c>
      <c r="H159" s="22">
        <v>44158</v>
      </c>
      <c r="I159" s="22">
        <v>44165</v>
      </c>
      <c r="J159" s="23">
        <v>4286250</v>
      </c>
      <c r="K159" s="24">
        <v>1</v>
      </c>
      <c r="L159" s="23">
        <v>4286250</v>
      </c>
      <c r="M159" s="23">
        <v>814388</v>
      </c>
      <c r="N159" s="23">
        <v>5100638</v>
      </c>
      <c r="O159" s="23">
        <v>5586219</v>
      </c>
    </row>
    <row r="160" spans="1:15" ht="19.149999999999999" customHeight="1" x14ac:dyDescent="0.25">
      <c r="A160" s="20" t="s">
        <v>398</v>
      </c>
      <c r="B160" s="21" t="s">
        <v>364</v>
      </c>
      <c r="C160" s="21" t="s">
        <v>166</v>
      </c>
      <c r="D160" s="21" t="s">
        <v>377</v>
      </c>
      <c r="E160" s="21" t="s">
        <v>204</v>
      </c>
      <c r="F160" s="20" t="s">
        <v>44</v>
      </c>
      <c r="G160" s="20" t="s">
        <v>21</v>
      </c>
      <c r="H160" s="22">
        <v>44161</v>
      </c>
      <c r="I160" s="22">
        <v>44169</v>
      </c>
      <c r="J160" s="23">
        <v>1200000</v>
      </c>
      <c r="K160" s="24">
        <v>1</v>
      </c>
      <c r="L160" s="23">
        <v>1200000</v>
      </c>
      <c r="M160" s="23">
        <v>228000</v>
      </c>
      <c r="N160" s="23">
        <v>1428000</v>
      </c>
      <c r="O160" s="23">
        <v>1563946</v>
      </c>
    </row>
    <row r="161" spans="1:15" ht="19.149999999999999" customHeight="1" x14ac:dyDescent="0.25">
      <c r="A161" s="20" t="s">
        <v>399</v>
      </c>
      <c r="B161" s="21" t="s">
        <v>364</v>
      </c>
      <c r="C161" s="21" t="s">
        <v>166</v>
      </c>
      <c r="D161" s="21" t="s">
        <v>400</v>
      </c>
      <c r="E161" s="21" t="s">
        <v>401</v>
      </c>
      <c r="F161" s="20" t="s">
        <v>44</v>
      </c>
      <c r="G161" s="20" t="s">
        <v>19</v>
      </c>
      <c r="H161" s="22">
        <v>44161</v>
      </c>
      <c r="I161" s="22">
        <v>44164</v>
      </c>
      <c r="J161" s="23">
        <v>1828397</v>
      </c>
      <c r="K161" s="24">
        <v>1</v>
      </c>
      <c r="L161" s="23">
        <v>1828397</v>
      </c>
      <c r="M161" s="23">
        <v>347395</v>
      </c>
      <c r="N161" s="23">
        <v>2175792</v>
      </c>
      <c r="O161" s="23">
        <v>2382927</v>
      </c>
    </row>
    <row r="162" spans="1:15" x14ac:dyDescent="0.25">
      <c r="A162" s="20" t="s">
        <v>402</v>
      </c>
      <c r="B162" s="21" t="s">
        <v>364</v>
      </c>
      <c r="C162" s="21" t="s">
        <v>166</v>
      </c>
      <c r="D162" s="21" t="s">
        <v>403</v>
      </c>
      <c r="E162" s="21" t="s">
        <v>101</v>
      </c>
      <c r="F162" s="20" t="s">
        <v>44</v>
      </c>
      <c r="G162" s="20" t="s">
        <v>19</v>
      </c>
      <c r="H162" s="22">
        <v>44172</v>
      </c>
      <c r="I162" s="22">
        <v>44176</v>
      </c>
      <c r="J162" s="23">
        <v>13712389</v>
      </c>
      <c r="K162" s="24">
        <v>1</v>
      </c>
      <c r="L162" s="23">
        <v>13712389</v>
      </c>
      <c r="M162" s="23">
        <v>2605354</v>
      </c>
      <c r="N162" s="23">
        <v>16317743</v>
      </c>
      <c r="O162" s="23">
        <v>17871192</v>
      </c>
    </row>
    <row r="163" spans="1:15" x14ac:dyDescent="0.25">
      <c r="A163" s="20" t="s">
        <v>404</v>
      </c>
      <c r="B163" s="21" t="s">
        <v>364</v>
      </c>
      <c r="C163" s="21" t="s">
        <v>166</v>
      </c>
      <c r="D163" s="21" t="s">
        <v>367</v>
      </c>
      <c r="E163" s="21" t="s">
        <v>175</v>
      </c>
      <c r="F163" s="20" t="s">
        <v>44</v>
      </c>
      <c r="G163" s="20" t="s">
        <v>20</v>
      </c>
      <c r="H163" s="22">
        <v>44176</v>
      </c>
      <c r="I163" s="22">
        <v>44178</v>
      </c>
      <c r="J163" s="23">
        <v>2704767</v>
      </c>
      <c r="K163" s="24">
        <v>1</v>
      </c>
      <c r="L163" s="23">
        <v>2704767</v>
      </c>
      <c r="M163" s="23">
        <v>513906</v>
      </c>
      <c r="N163" s="23">
        <v>3218673</v>
      </c>
      <c r="O163" s="23">
        <v>3525091</v>
      </c>
    </row>
    <row r="164" spans="1:15" x14ac:dyDescent="0.25">
      <c r="A164" s="20" t="s">
        <v>405</v>
      </c>
      <c r="B164" s="21" t="s">
        <v>364</v>
      </c>
      <c r="C164" s="21" t="s">
        <v>166</v>
      </c>
      <c r="D164" s="21" t="s">
        <v>377</v>
      </c>
      <c r="E164" s="21" t="s">
        <v>207</v>
      </c>
      <c r="F164" s="20" t="s">
        <v>44</v>
      </c>
      <c r="G164" s="20" t="s">
        <v>20</v>
      </c>
      <c r="H164" s="22">
        <v>44180</v>
      </c>
      <c r="I164" s="22">
        <v>44196</v>
      </c>
      <c r="J164" s="23">
        <v>4980502</v>
      </c>
      <c r="K164" s="24">
        <v>1</v>
      </c>
      <c r="L164" s="23">
        <v>4980502</v>
      </c>
      <c r="M164" s="23">
        <v>946295</v>
      </c>
      <c r="N164" s="23">
        <v>5926797</v>
      </c>
      <c r="O164" s="23">
        <v>6491028</v>
      </c>
    </row>
    <row r="165" spans="1:15" x14ac:dyDescent="0.25">
      <c r="A165" s="20" t="s">
        <v>406</v>
      </c>
      <c r="B165" s="21" t="s">
        <v>364</v>
      </c>
      <c r="C165" s="21" t="s">
        <v>166</v>
      </c>
      <c r="D165" s="21" t="s">
        <v>377</v>
      </c>
      <c r="E165" s="21" t="s">
        <v>105</v>
      </c>
      <c r="F165" s="20" t="s">
        <v>44</v>
      </c>
      <c r="G165" s="20" t="s">
        <v>21</v>
      </c>
      <c r="H165" s="22">
        <v>44187</v>
      </c>
      <c r="I165" s="22">
        <v>44195</v>
      </c>
      <c r="J165" s="23">
        <v>2242474</v>
      </c>
      <c r="K165" s="24">
        <v>1</v>
      </c>
      <c r="L165" s="23">
        <v>2242474</v>
      </c>
      <c r="M165" s="23">
        <v>426070</v>
      </c>
      <c r="N165" s="23">
        <v>2668544</v>
      </c>
      <c r="O165" s="23">
        <v>2922589</v>
      </c>
    </row>
    <row r="166" spans="1:15" x14ac:dyDescent="0.25">
      <c r="A166" s="20" t="s">
        <v>407</v>
      </c>
      <c r="B166" s="21" t="s">
        <v>364</v>
      </c>
      <c r="C166" s="21" t="s">
        <v>166</v>
      </c>
      <c r="D166" s="21" t="s">
        <v>377</v>
      </c>
      <c r="E166" s="21" t="s">
        <v>408</v>
      </c>
      <c r="F166" s="20" t="s">
        <v>44</v>
      </c>
      <c r="G166" s="20" t="s">
        <v>21</v>
      </c>
      <c r="H166" s="22">
        <v>44187</v>
      </c>
      <c r="I166" s="22">
        <v>44196</v>
      </c>
      <c r="J166" s="23">
        <v>1396968</v>
      </c>
      <c r="K166" s="24">
        <v>1</v>
      </c>
      <c r="L166" s="23">
        <v>1396968</v>
      </c>
      <c r="M166" s="23">
        <v>265424</v>
      </c>
      <c r="N166" s="23">
        <v>1662392</v>
      </c>
      <c r="O166" s="23">
        <v>1820652</v>
      </c>
    </row>
    <row r="167" spans="1:15" ht="24" x14ac:dyDescent="0.25">
      <c r="A167" s="20" t="s">
        <v>409</v>
      </c>
      <c r="B167" s="21" t="s">
        <v>364</v>
      </c>
      <c r="C167" s="21" t="s">
        <v>166</v>
      </c>
      <c r="D167" s="21" t="s">
        <v>410</v>
      </c>
      <c r="E167" s="21" t="s">
        <v>411</v>
      </c>
      <c r="F167" s="20" t="s">
        <v>44</v>
      </c>
      <c r="G167" s="20" t="s">
        <v>12</v>
      </c>
      <c r="H167" s="22">
        <v>44188</v>
      </c>
      <c r="I167" s="22">
        <v>44196</v>
      </c>
      <c r="J167" s="23">
        <v>6829425</v>
      </c>
      <c r="K167" s="24">
        <v>1</v>
      </c>
      <c r="L167" s="23">
        <v>6829425</v>
      </c>
      <c r="M167" s="23">
        <v>1297591</v>
      </c>
      <c r="N167" s="23">
        <v>8127016</v>
      </c>
      <c r="O167" s="23">
        <v>8900708</v>
      </c>
    </row>
    <row r="168" spans="1:15" ht="24" x14ac:dyDescent="0.25">
      <c r="A168" s="20" t="s">
        <v>412</v>
      </c>
      <c r="B168" s="21" t="s">
        <v>364</v>
      </c>
      <c r="C168" s="21" t="s">
        <v>166</v>
      </c>
      <c r="D168" s="21" t="s">
        <v>410</v>
      </c>
      <c r="E168" s="21" t="s">
        <v>342</v>
      </c>
      <c r="F168" s="20" t="s">
        <v>44</v>
      </c>
      <c r="G168" s="20" t="s">
        <v>19</v>
      </c>
      <c r="H168" s="22">
        <v>44194</v>
      </c>
      <c r="I168" s="22">
        <v>44196</v>
      </c>
      <c r="J168" s="23">
        <v>9372405</v>
      </c>
      <c r="K168" s="24">
        <v>1</v>
      </c>
      <c r="L168" s="23">
        <v>9372405</v>
      </c>
      <c r="M168" s="23">
        <v>1780757</v>
      </c>
      <c r="N168" s="23">
        <v>11153162</v>
      </c>
      <c r="O168" s="23">
        <v>12214943</v>
      </c>
    </row>
    <row r="169" spans="1:15" ht="24" x14ac:dyDescent="0.25">
      <c r="A169" s="20" t="s">
        <v>413</v>
      </c>
      <c r="B169" s="21" t="s">
        <v>364</v>
      </c>
      <c r="C169" s="21" t="s">
        <v>166</v>
      </c>
      <c r="D169" s="21" t="s">
        <v>414</v>
      </c>
      <c r="E169" s="21" t="s">
        <v>415</v>
      </c>
      <c r="F169" s="20" t="s">
        <v>44</v>
      </c>
      <c r="G169" s="20" t="s">
        <v>19</v>
      </c>
      <c r="H169" s="22">
        <v>44195</v>
      </c>
      <c r="I169" s="22">
        <v>44196</v>
      </c>
      <c r="J169" s="23">
        <v>772632</v>
      </c>
      <c r="K169" s="24">
        <v>1</v>
      </c>
      <c r="L169" s="23">
        <v>772632</v>
      </c>
      <c r="M169" s="23">
        <v>146800</v>
      </c>
      <c r="N169" s="23">
        <v>919432</v>
      </c>
      <c r="O169" s="23">
        <v>1006962</v>
      </c>
    </row>
    <row r="170" spans="1:15" ht="24" x14ac:dyDescent="0.25">
      <c r="A170" s="20" t="s">
        <v>416</v>
      </c>
      <c r="B170" s="21" t="s">
        <v>364</v>
      </c>
      <c r="C170" s="21" t="s">
        <v>166</v>
      </c>
      <c r="D170" s="21" t="s">
        <v>410</v>
      </c>
      <c r="E170" s="21" t="s">
        <v>101</v>
      </c>
      <c r="F170" s="20" t="s">
        <v>44</v>
      </c>
      <c r="G170" s="20" t="s">
        <v>19</v>
      </c>
      <c r="H170" s="22">
        <v>44195</v>
      </c>
      <c r="I170" s="22">
        <v>44196</v>
      </c>
      <c r="J170" s="23">
        <v>2702196</v>
      </c>
      <c r="K170" s="24">
        <v>1</v>
      </c>
      <c r="L170" s="23">
        <v>2702196</v>
      </c>
      <c r="M170" s="23">
        <v>513417</v>
      </c>
      <c r="N170" s="23">
        <v>3215613</v>
      </c>
      <c r="O170" s="23">
        <v>3521739</v>
      </c>
    </row>
    <row r="171" spans="1:15" x14ac:dyDescent="0.25">
      <c r="A171" s="20" t="s">
        <v>417</v>
      </c>
      <c r="B171" s="21" t="s">
        <v>364</v>
      </c>
      <c r="C171" s="21" t="s">
        <v>166</v>
      </c>
      <c r="D171" s="21" t="s">
        <v>418</v>
      </c>
      <c r="E171" s="21" t="s">
        <v>419</v>
      </c>
      <c r="F171" s="20" t="s">
        <v>44</v>
      </c>
      <c r="G171" s="20" t="s">
        <v>21</v>
      </c>
      <c r="H171" s="22">
        <v>44195</v>
      </c>
      <c r="I171" s="22">
        <v>44196</v>
      </c>
      <c r="J171" s="23">
        <v>4340360</v>
      </c>
      <c r="K171" s="24">
        <v>1</v>
      </c>
      <c r="L171" s="23">
        <v>4340360</v>
      </c>
      <c r="M171" s="23">
        <v>824668</v>
      </c>
      <c r="N171" s="23">
        <v>5165028</v>
      </c>
      <c r="O171" s="23">
        <v>5656739</v>
      </c>
    </row>
    <row r="172" spans="1:15" ht="24" x14ac:dyDescent="0.25">
      <c r="A172" s="20" t="s">
        <v>420</v>
      </c>
      <c r="B172" s="21" t="s">
        <v>364</v>
      </c>
      <c r="C172" s="21" t="s">
        <v>166</v>
      </c>
      <c r="D172" s="21" t="s">
        <v>410</v>
      </c>
      <c r="E172" s="21" t="s">
        <v>101</v>
      </c>
      <c r="F172" s="20" t="s">
        <v>44</v>
      </c>
      <c r="G172" s="20" t="s">
        <v>12</v>
      </c>
      <c r="H172" s="22">
        <v>44195</v>
      </c>
      <c r="I172" s="22">
        <v>44196</v>
      </c>
      <c r="J172" s="23">
        <v>13731891</v>
      </c>
      <c r="K172" s="24">
        <v>1</v>
      </c>
      <c r="L172" s="23">
        <v>13731891</v>
      </c>
      <c r="M172" s="23">
        <v>2609059</v>
      </c>
      <c r="N172" s="23">
        <v>16340950</v>
      </c>
      <c r="O172" s="23">
        <v>17896608</v>
      </c>
    </row>
    <row r="173" spans="1:15" ht="17.45" customHeight="1" x14ac:dyDescent="0.25">
      <c r="A173" s="20" t="s">
        <v>421</v>
      </c>
      <c r="B173" s="21" t="s">
        <v>422</v>
      </c>
      <c r="C173" s="21" t="s">
        <v>166</v>
      </c>
      <c r="D173" s="21" t="s">
        <v>423</v>
      </c>
      <c r="E173" s="21" t="s">
        <v>128</v>
      </c>
      <c r="F173" s="20" t="s">
        <v>44</v>
      </c>
      <c r="G173" s="20" t="s">
        <v>19</v>
      </c>
      <c r="H173" s="22">
        <v>44138</v>
      </c>
      <c r="I173" s="22">
        <v>44143</v>
      </c>
      <c r="J173" s="23">
        <v>2000000</v>
      </c>
      <c r="K173" s="24">
        <v>1</v>
      </c>
      <c r="L173" s="23">
        <v>2000000</v>
      </c>
      <c r="M173" s="23">
        <v>380000</v>
      </c>
      <c r="N173" s="23">
        <v>2380000</v>
      </c>
      <c r="O173" s="23">
        <v>2380000</v>
      </c>
    </row>
    <row r="174" spans="1:15" ht="24" x14ac:dyDescent="0.25">
      <c r="A174" s="20" t="s">
        <v>424</v>
      </c>
      <c r="B174" s="21" t="s">
        <v>425</v>
      </c>
      <c r="C174" s="21" t="s">
        <v>166</v>
      </c>
      <c r="D174" s="21" t="s">
        <v>426</v>
      </c>
      <c r="E174" s="21" t="s">
        <v>427</v>
      </c>
      <c r="F174" s="20" t="s">
        <v>44</v>
      </c>
      <c r="G174" s="20" t="s">
        <v>19</v>
      </c>
      <c r="H174" s="22">
        <v>44127</v>
      </c>
      <c r="I174" s="22">
        <v>44158</v>
      </c>
      <c r="J174" s="23">
        <v>228832</v>
      </c>
      <c r="K174" s="24">
        <v>1</v>
      </c>
      <c r="L174" s="23">
        <v>228832</v>
      </c>
      <c r="M174" s="23">
        <v>0</v>
      </c>
      <c r="N174" s="23">
        <v>228832</v>
      </c>
      <c r="O174" s="23">
        <v>250617</v>
      </c>
    </row>
    <row r="175" spans="1:15" ht="24" x14ac:dyDescent="0.25">
      <c r="A175" s="20" t="s">
        <v>428</v>
      </c>
      <c r="B175" s="21" t="s">
        <v>425</v>
      </c>
      <c r="C175" s="21" t="s">
        <v>166</v>
      </c>
      <c r="D175" s="21" t="s">
        <v>426</v>
      </c>
      <c r="E175" s="21" t="s">
        <v>429</v>
      </c>
      <c r="F175" s="20" t="s">
        <v>44</v>
      </c>
      <c r="G175" s="20" t="s">
        <v>19</v>
      </c>
      <c r="H175" s="22">
        <v>44159</v>
      </c>
      <c r="I175" s="22">
        <v>44159</v>
      </c>
      <c r="J175" s="23">
        <v>232206</v>
      </c>
      <c r="K175" s="24">
        <v>1</v>
      </c>
      <c r="L175" s="23">
        <v>232206</v>
      </c>
      <c r="M175" s="23">
        <v>0</v>
      </c>
      <c r="N175" s="23">
        <v>232206</v>
      </c>
      <c r="O175" s="23">
        <v>254312</v>
      </c>
    </row>
    <row r="176" spans="1:15" ht="24" x14ac:dyDescent="0.25">
      <c r="A176" s="20" t="s">
        <v>430</v>
      </c>
      <c r="B176" s="21" t="s">
        <v>425</v>
      </c>
      <c r="C176" s="21" t="s">
        <v>166</v>
      </c>
      <c r="D176" s="21" t="s">
        <v>426</v>
      </c>
      <c r="E176" s="21" t="s">
        <v>431</v>
      </c>
      <c r="F176" s="20" t="s">
        <v>44</v>
      </c>
      <c r="G176" s="20" t="s">
        <v>19</v>
      </c>
      <c r="H176" s="22">
        <v>44188</v>
      </c>
      <c r="I176" s="22">
        <v>44188</v>
      </c>
      <c r="J176" s="23">
        <v>221557</v>
      </c>
      <c r="K176" s="24">
        <v>1</v>
      </c>
      <c r="L176" s="23">
        <v>221557</v>
      </c>
      <c r="M176" s="23">
        <v>0</v>
      </c>
      <c r="N176" s="23">
        <v>221557</v>
      </c>
      <c r="O176" s="23">
        <v>242649</v>
      </c>
    </row>
    <row r="177" spans="1:15" ht="24" x14ac:dyDescent="0.25">
      <c r="A177" s="20" t="s">
        <v>432</v>
      </c>
      <c r="B177" s="21" t="s">
        <v>433</v>
      </c>
      <c r="C177" s="21" t="s">
        <v>166</v>
      </c>
      <c r="D177" s="21" t="s">
        <v>434</v>
      </c>
      <c r="E177" s="21" t="s">
        <v>48</v>
      </c>
      <c r="F177" s="20" t="s">
        <v>44</v>
      </c>
      <c r="G177" s="20" t="s">
        <v>19</v>
      </c>
      <c r="H177" s="22">
        <v>44133</v>
      </c>
      <c r="I177" s="22">
        <v>44163</v>
      </c>
      <c r="J177" s="23">
        <v>900000</v>
      </c>
      <c r="K177" s="24">
        <v>1</v>
      </c>
      <c r="L177" s="23">
        <v>900000</v>
      </c>
      <c r="M177" s="23">
        <v>171000</v>
      </c>
      <c r="N177" s="23">
        <v>1071000</v>
      </c>
      <c r="O177" s="23">
        <v>1172959</v>
      </c>
    </row>
    <row r="178" spans="1:15" ht="24" x14ac:dyDescent="0.25">
      <c r="A178" s="20" t="s">
        <v>435</v>
      </c>
      <c r="B178" s="21" t="s">
        <v>433</v>
      </c>
      <c r="C178" s="21" t="s">
        <v>166</v>
      </c>
      <c r="D178" s="21" t="s">
        <v>434</v>
      </c>
      <c r="E178" s="21" t="s">
        <v>48</v>
      </c>
      <c r="F178" s="20" t="s">
        <v>44</v>
      </c>
      <c r="G178" s="20" t="s">
        <v>22</v>
      </c>
      <c r="H178" s="22">
        <v>44167</v>
      </c>
      <c r="I178" s="22">
        <v>44192</v>
      </c>
      <c r="J178" s="23">
        <v>540000</v>
      </c>
      <c r="K178" s="24">
        <v>1</v>
      </c>
      <c r="L178" s="23">
        <v>540000</v>
      </c>
      <c r="M178" s="23">
        <v>102600</v>
      </c>
      <c r="N178" s="23">
        <v>642600</v>
      </c>
      <c r="O178" s="23">
        <v>703776</v>
      </c>
    </row>
    <row r="179" spans="1:15" ht="24" x14ac:dyDescent="0.25">
      <c r="A179" s="20" t="s">
        <v>436</v>
      </c>
      <c r="B179" s="21" t="s">
        <v>437</v>
      </c>
      <c r="C179" s="21" t="s">
        <v>166</v>
      </c>
      <c r="D179" s="21" t="s">
        <v>438</v>
      </c>
      <c r="E179" s="21" t="s">
        <v>139</v>
      </c>
      <c r="F179" s="20" t="s">
        <v>44</v>
      </c>
      <c r="G179" s="20" t="s">
        <v>19</v>
      </c>
      <c r="H179" s="22">
        <v>44134</v>
      </c>
      <c r="I179" s="22">
        <v>44143</v>
      </c>
      <c r="J179" s="23">
        <v>1000000</v>
      </c>
      <c r="K179" s="24">
        <v>1</v>
      </c>
      <c r="L179" s="23">
        <v>1000000</v>
      </c>
      <c r="M179" s="23">
        <v>0</v>
      </c>
      <c r="N179" s="23">
        <v>1000000</v>
      </c>
      <c r="O179" s="23">
        <v>1095200</v>
      </c>
    </row>
    <row r="180" spans="1:15" ht="24" x14ac:dyDescent="0.25">
      <c r="A180" s="20" t="s">
        <v>439</v>
      </c>
      <c r="B180" s="21" t="s">
        <v>440</v>
      </c>
      <c r="C180" s="21" t="s">
        <v>166</v>
      </c>
      <c r="D180" s="21" t="s">
        <v>441</v>
      </c>
      <c r="E180" s="21" t="s">
        <v>48</v>
      </c>
      <c r="F180" s="20" t="s">
        <v>44</v>
      </c>
      <c r="G180" s="20" t="s">
        <v>19</v>
      </c>
      <c r="H180" s="22">
        <v>44120</v>
      </c>
      <c r="I180" s="22">
        <v>44150</v>
      </c>
      <c r="J180" s="23">
        <v>800000</v>
      </c>
      <c r="K180" s="24">
        <v>1</v>
      </c>
      <c r="L180" s="23">
        <v>800000</v>
      </c>
      <c r="M180" s="23">
        <v>0</v>
      </c>
      <c r="N180" s="23">
        <v>800000</v>
      </c>
      <c r="O180" s="23">
        <v>876160</v>
      </c>
    </row>
    <row r="181" spans="1:15" ht="24" x14ac:dyDescent="0.25">
      <c r="A181" s="20" t="s">
        <v>442</v>
      </c>
      <c r="B181" s="21" t="s">
        <v>440</v>
      </c>
      <c r="C181" s="21" t="s">
        <v>166</v>
      </c>
      <c r="D181" s="21" t="s">
        <v>441</v>
      </c>
      <c r="E181" s="21" t="s">
        <v>48</v>
      </c>
      <c r="F181" s="20" t="s">
        <v>44</v>
      </c>
      <c r="G181" s="20" t="s">
        <v>22</v>
      </c>
      <c r="H181" s="22">
        <v>44167</v>
      </c>
      <c r="I181" s="22">
        <v>44192</v>
      </c>
      <c r="J181" s="23">
        <v>800000</v>
      </c>
      <c r="K181" s="24">
        <v>1</v>
      </c>
      <c r="L181" s="23">
        <v>800000</v>
      </c>
      <c r="M181" s="23">
        <v>0</v>
      </c>
      <c r="N181" s="23">
        <v>800000</v>
      </c>
      <c r="O181" s="23">
        <v>876160</v>
      </c>
    </row>
    <row r="182" spans="1:15" x14ac:dyDescent="0.25">
      <c r="A182" s="20" t="s">
        <v>443</v>
      </c>
      <c r="B182" s="21" t="s">
        <v>444</v>
      </c>
      <c r="C182" s="21" t="s">
        <v>166</v>
      </c>
      <c r="D182" s="21" t="s">
        <v>445</v>
      </c>
      <c r="E182" s="21" t="s">
        <v>175</v>
      </c>
      <c r="F182" s="20" t="s">
        <v>44</v>
      </c>
      <c r="G182" s="20" t="s">
        <v>20</v>
      </c>
      <c r="H182" s="22">
        <v>44176</v>
      </c>
      <c r="I182" s="22">
        <v>44178</v>
      </c>
      <c r="J182" s="23">
        <v>800000</v>
      </c>
      <c r="K182" s="24">
        <v>1</v>
      </c>
      <c r="L182" s="23">
        <v>800000</v>
      </c>
      <c r="M182" s="23">
        <v>0</v>
      </c>
      <c r="N182" s="23">
        <v>800000</v>
      </c>
      <c r="O182" s="23">
        <v>876160</v>
      </c>
    </row>
    <row r="183" spans="1:15" ht="24" x14ac:dyDescent="0.25">
      <c r="A183" s="20" t="s">
        <v>446</v>
      </c>
      <c r="B183" s="21" t="s">
        <v>447</v>
      </c>
      <c r="C183" s="21" t="s">
        <v>166</v>
      </c>
      <c r="D183" s="21" t="s">
        <v>448</v>
      </c>
      <c r="E183" s="21" t="s">
        <v>120</v>
      </c>
      <c r="F183" s="20" t="s">
        <v>44</v>
      </c>
      <c r="G183" s="20" t="s">
        <v>12</v>
      </c>
      <c r="H183" s="22">
        <v>44186</v>
      </c>
      <c r="I183" s="22">
        <v>44195</v>
      </c>
      <c r="J183" s="23">
        <v>7000000</v>
      </c>
      <c r="K183" s="24">
        <v>1</v>
      </c>
      <c r="L183" s="23">
        <v>7000000</v>
      </c>
      <c r="M183" s="23">
        <v>1330000</v>
      </c>
      <c r="N183" s="23">
        <v>8330000</v>
      </c>
      <c r="O183" s="23">
        <v>9123016</v>
      </c>
    </row>
    <row r="184" spans="1:15" x14ac:dyDescent="0.25">
      <c r="A184" s="20" t="s">
        <v>449</v>
      </c>
      <c r="B184" s="21" t="s">
        <v>202</v>
      </c>
      <c r="C184" s="21" t="s">
        <v>450</v>
      </c>
      <c r="D184" s="21" t="s">
        <v>451</v>
      </c>
      <c r="E184" s="21" t="s">
        <v>128</v>
      </c>
      <c r="F184" s="20" t="s">
        <v>44</v>
      </c>
      <c r="G184" s="20" t="s">
        <v>19</v>
      </c>
      <c r="H184" s="22">
        <v>44138</v>
      </c>
      <c r="I184" s="22">
        <v>44138</v>
      </c>
      <c r="J184" s="23">
        <v>13154500</v>
      </c>
      <c r="K184" s="24">
        <v>1</v>
      </c>
      <c r="L184" s="23">
        <v>13154500</v>
      </c>
      <c r="M184" s="23">
        <v>2499355</v>
      </c>
      <c r="N184" s="23">
        <v>15653855</v>
      </c>
      <c r="O184" s="23">
        <v>17144102</v>
      </c>
    </row>
    <row r="185" spans="1:15" x14ac:dyDescent="0.25">
      <c r="A185" s="20" t="s">
        <v>452</v>
      </c>
      <c r="B185" s="21" t="s">
        <v>202</v>
      </c>
      <c r="C185" s="21" t="s">
        <v>450</v>
      </c>
      <c r="D185" s="21" t="s">
        <v>453</v>
      </c>
      <c r="E185" s="21" t="s">
        <v>128</v>
      </c>
      <c r="F185" s="20" t="s">
        <v>44</v>
      </c>
      <c r="G185" s="20" t="s">
        <v>19</v>
      </c>
      <c r="H185" s="22">
        <v>44139</v>
      </c>
      <c r="I185" s="22">
        <v>44143</v>
      </c>
      <c r="J185" s="23">
        <v>4860000</v>
      </c>
      <c r="K185" s="24">
        <v>1</v>
      </c>
      <c r="L185" s="23">
        <v>4860000</v>
      </c>
      <c r="M185" s="23">
        <v>923400</v>
      </c>
      <c r="N185" s="23">
        <v>5783400</v>
      </c>
      <c r="O185" s="23">
        <v>6333980</v>
      </c>
    </row>
    <row r="186" spans="1:15" x14ac:dyDescent="0.25">
      <c r="A186" s="20" t="s">
        <v>454</v>
      </c>
      <c r="B186" s="21" t="s">
        <v>202</v>
      </c>
      <c r="C186" s="21" t="s">
        <v>450</v>
      </c>
      <c r="D186" s="21" t="s">
        <v>455</v>
      </c>
      <c r="E186" s="21" t="s">
        <v>120</v>
      </c>
      <c r="F186" s="20" t="s">
        <v>44</v>
      </c>
      <c r="G186" s="20" t="s">
        <v>12</v>
      </c>
      <c r="H186" s="22">
        <v>44166</v>
      </c>
      <c r="I186" s="22">
        <v>44189</v>
      </c>
      <c r="J186" s="23">
        <v>15390000</v>
      </c>
      <c r="K186" s="24">
        <v>1</v>
      </c>
      <c r="L186" s="23">
        <v>15390000</v>
      </c>
      <c r="M186" s="23">
        <v>2924100</v>
      </c>
      <c r="N186" s="23">
        <v>18314100</v>
      </c>
      <c r="O186" s="23">
        <v>20057602</v>
      </c>
    </row>
    <row r="187" spans="1:15" ht="36" x14ac:dyDescent="0.25">
      <c r="A187" s="20" t="s">
        <v>456</v>
      </c>
      <c r="B187" s="21" t="s">
        <v>457</v>
      </c>
      <c r="C187" s="21" t="s">
        <v>450</v>
      </c>
      <c r="D187" s="21" t="s">
        <v>458</v>
      </c>
      <c r="E187" s="21" t="s">
        <v>139</v>
      </c>
      <c r="F187" s="20" t="s">
        <v>44</v>
      </c>
      <c r="G187" s="20" t="s">
        <v>19</v>
      </c>
      <c r="H187" s="22">
        <v>44134</v>
      </c>
      <c r="I187" s="22">
        <v>44143</v>
      </c>
      <c r="J187" s="23">
        <v>840336</v>
      </c>
      <c r="K187" s="24">
        <v>1</v>
      </c>
      <c r="L187" s="23">
        <v>840336</v>
      </c>
      <c r="M187" s="23">
        <v>159664</v>
      </c>
      <c r="N187" s="23">
        <v>1000000</v>
      </c>
      <c r="O187" s="23">
        <v>1095200</v>
      </c>
    </row>
    <row r="188" spans="1:15" x14ac:dyDescent="0.25">
      <c r="A188" s="20" t="s">
        <v>459</v>
      </c>
      <c r="B188" s="21" t="s">
        <v>247</v>
      </c>
      <c r="C188" s="21" t="s">
        <v>450</v>
      </c>
      <c r="D188" s="21" t="s">
        <v>460</v>
      </c>
      <c r="E188" s="21" t="s">
        <v>461</v>
      </c>
      <c r="F188" s="20" t="s">
        <v>44</v>
      </c>
      <c r="G188" s="20" t="s">
        <v>22</v>
      </c>
      <c r="H188" s="22">
        <v>44132</v>
      </c>
      <c r="I188" s="22">
        <v>44132</v>
      </c>
      <c r="J188" s="23">
        <v>11500000</v>
      </c>
      <c r="K188" s="24">
        <v>1</v>
      </c>
      <c r="L188" s="23">
        <v>11500000</v>
      </c>
      <c r="M188" s="23">
        <v>2185000</v>
      </c>
      <c r="N188" s="23">
        <v>13685000</v>
      </c>
      <c r="O188" s="23">
        <v>14987812</v>
      </c>
    </row>
    <row r="189" spans="1:15" ht="24" x14ac:dyDescent="0.25">
      <c r="A189" s="20" t="s">
        <v>462</v>
      </c>
      <c r="B189" s="21" t="s">
        <v>254</v>
      </c>
      <c r="C189" s="21" t="s">
        <v>450</v>
      </c>
      <c r="D189" s="21" t="s">
        <v>255</v>
      </c>
      <c r="E189" s="21" t="s">
        <v>463</v>
      </c>
      <c r="F189" s="20" t="s">
        <v>44</v>
      </c>
      <c r="G189" s="20" t="s">
        <v>22</v>
      </c>
      <c r="H189" s="22">
        <v>44145</v>
      </c>
      <c r="I189" s="22">
        <v>44145</v>
      </c>
      <c r="J189" s="23">
        <v>5160000</v>
      </c>
      <c r="K189" s="24">
        <v>1</v>
      </c>
      <c r="L189" s="23">
        <v>5160000</v>
      </c>
      <c r="M189" s="23">
        <v>980400</v>
      </c>
      <c r="N189" s="23">
        <v>6140400</v>
      </c>
      <c r="O189" s="23">
        <v>6724966</v>
      </c>
    </row>
    <row r="190" spans="1:15" ht="24" x14ac:dyDescent="0.25">
      <c r="A190" s="20" t="s">
        <v>464</v>
      </c>
      <c r="B190" s="21" t="s">
        <v>465</v>
      </c>
      <c r="C190" s="21" t="s">
        <v>466</v>
      </c>
      <c r="D190" s="21" t="s">
        <v>467</v>
      </c>
      <c r="E190" s="21" t="s">
        <v>48</v>
      </c>
      <c r="F190" s="20" t="s">
        <v>44</v>
      </c>
      <c r="G190" s="20" t="s">
        <v>19</v>
      </c>
      <c r="H190" s="22">
        <v>44120</v>
      </c>
      <c r="I190" s="22">
        <v>44134</v>
      </c>
      <c r="J190" s="23">
        <v>50000</v>
      </c>
      <c r="K190" s="24">
        <v>12</v>
      </c>
      <c r="L190" s="23">
        <v>600000</v>
      </c>
      <c r="M190" s="23">
        <v>0</v>
      </c>
      <c r="N190" s="23">
        <v>600000</v>
      </c>
      <c r="O190" s="23">
        <v>657120</v>
      </c>
    </row>
    <row r="191" spans="1:15" ht="24" x14ac:dyDescent="0.25">
      <c r="A191" s="20" t="s">
        <v>468</v>
      </c>
      <c r="B191" s="21" t="s">
        <v>465</v>
      </c>
      <c r="C191" s="21" t="s">
        <v>466</v>
      </c>
      <c r="D191" s="21" t="s">
        <v>467</v>
      </c>
      <c r="E191" s="21" t="s">
        <v>48</v>
      </c>
      <c r="F191" s="20" t="s">
        <v>44</v>
      </c>
      <c r="G191" s="20" t="s">
        <v>19</v>
      </c>
      <c r="H191" s="22">
        <v>44145</v>
      </c>
      <c r="I191" s="22">
        <v>44153</v>
      </c>
      <c r="J191" s="23">
        <v>50000</v>
      </c>
      <c r="K191" s="24">
        <v>12</v>
      </c>
      <c r="L191" s="23">
        <v>600000</v>
      </c>
      <c r="M191" s="23">
        <v>0</v>
      </c>
      <c r="N191" s="23">
        <v>600000</v>
      </c>
      <c r="O191" s="23">
        <v>657120</v>
      </c>
    </row>
    <row r="192" spans="1:15" ht="24" x14ac:dyDescent="0.25">
      <c r="A192" s="20" t="s">
        <v>469</v>
      </c>
      <c r="B192" s="21" t="s">
        <v>465</v>
      </c>
      <c r="C192" s="21" t="s">
        <v>466</v>
      </c>
      <c r="D192" s="21" t="s">
        <v>467</v>
      </c>
      <c r="E192" s="21" t="s">
        <v>48</v>
      </c>
      <c r="F192" s="20" t="s">
        <v>44</v>
      </c>
      <c r="G192" s="20" t="s">
        <v>22</v>
      </c>
      <c r="H192" s="22">
        <v>44165</v>
      </c>
      <c r="I192" s="22">
        <v>44176</v>
      </c>
      <c r="J192" s="23">
        <v>50000</v>
      </c>
      <c r="K192" s="24">
        <v>24</v>
      </c>
      <c r="L192" s="23">
        <v>1200000</v>
      </c>
      <c r="M192" s="23">
        <v>0</v>
      </c>
      <c r="N192" s="23">
        <v>1200000</v>
      </c>
      <c r="O192" s="23">
        <v>1314240</v>
      </c>
    </row>
    <row r="193" spans="1:15" ht="24" x14ac:dyDescent="0.25">
      <c r="A193" s="20" t="s">
        <v>470</v>
      </c>
      <c r="B193" s="21" t="s">
        <v>471</v>
      </c>
      <c r="C193" s="21" t="s">
        <v>466</v>
      </c>
      <c r="D193" s="21" t="s">
        <v>472</v>
      </c>
      <c r="E193" s="21" t="s">
        <v>48</v>
      </c>
      <c r="F193" s="20" t="s">
        <v>44</v>
      </c>
      <c r="G193" s="20" t="s">
        <v>19</v>
      </c>
      <c r="H193" s="22">
        <v>44120</v>
      </c>
      <c r="I193" s="22">
        <v>44148</v>
      </c>
      <c r="J193" s="23">
        <v>50000</v>
      </c>
      <c r="K193" s="24">
        <v>16</v>
      </c>
      <c r="L193" s="23">
        <v>800000</v>
      </c>
      <c r="M193" s="23">
        <v>0</v>
      </c>
      <c r="N193" s="23">
        <v>800000</v>
      </c>
      <c r="O193" s="23">
        <v>876160</v>
      </c>
    </row>
    <row r="194" spans="1:15" ht="24" x14ac:dyDescent="0.25">
      <c r="A194" s="20" t="s">
        <v>473</v>
      </c>
      <c r="B194" s="21" t="s">
        <v>471</v>
      </c>
      <c r="C194" s="21" t="s">
        <v>466</v>
      </c>
      <c r="D194" s="21" t="s">
        <v>472</v>
      </c>
      <c r="E194" s="21" t="s">
        <v>48</v>
      </c>
      <c r="F194" s="20" t="s">
        <v>44</v>
      </c>
      <c r="G194" s="20" t="s">
        <v>22</v>
      </c>
      <c r="H194" s="22">
        <v>44165</v>
      </c>
      <c r="I194" s="22">
        <v>44176</v>
      </c>
      <c r="J194" s="23">
        <v>50000</v>
      </c>
      <c r="K194" s="24">
        <v>16</v>
      </c>
      <c r="L194" s="23">
        <v>800000</v>
      </c>
      <c r="M194" s="23">
        <v>0</v>
      </c>
      <c r="N194" s="23">
        <v>800000</v>
      </c>
      <c r="O194" s="23">
        <v>876160</v>
      </c>
    </row>
    <row r="195" spans="1:15" ht="24" x14ac:dyDescent="0.25">
      <c r="A195" s="20" t="s">
        <v>474</v>
      </c>
      <c r="B195" s="21" t="s">
        <v>475</v>
      </c>
      <c r="C195" s="21" t="s">
        <v>466</v>
      </c>
      <c r="D195" s="21" t="s">
        <v>476</v>
      </c>
      <c r="E195" s="21" t="s">
        <v>48</v>
      </c>
      <c r="F195" s="20" t="s">
        <v>44</v>
      </c>
      <c r="G195" s="20" t="s">
        <v>19</v>
      </c>
      <c r="H195" s="22">
        <v>44120</v>
      </c>
      <c r="I195" s="22">
        <v>44148</v>
      </c>
      <c r="J195" s="23">
        <v>27273</v>
      </c>
      <c r="K195" s="24">
        <v>44</v>
      </c>
      <c r="L195" s="23">
        <v>1200000</v>
      </c>
      <c r="M195" s="23">
        <v>0</v>
      </c>
      <c r="N195" s="23">
        <v>1200000</v>
      </c>
      <c r="O195" s="23">
        <v>1314240</v>
      </c>
    </row>
    <row r="196" spans="1:15" ht="24" x14ac:dyDescent="0.25">
      <c r="A196" s="20" t="s">
        <v>477</v>
      </c>
      <c r="B196" s="21" t="s">
        <v>475</v>
      </c>
      <c r="C196" s="21" t="s">
        <v>466</v>
      </c>
      <c r="D196" s="21" t="s">
        <v>478</v>
      </c>
      <c r="E196" s="21" t="s">
        <v>128</v>
      </c>
      <c r="F196" s="20" t="s">
        <v>44</v>
      </c>
      <c r="G196" s="20" t="s">
        <v>19</v>
      </c>
      <c r="H196" s="22">
        <v>44136</v>
      </c>
      <c r="I196" s="22">
        <v>44142</v>
      </c>
      <c r="J196" s="23">
        <v>1736040</v>
      </c>
      <c r="K196" s="24">
        <v>1</v>
      </c>
      <c r="L196" s="23">
        <v>1736040</v>
      </c>
      <c r="M196" s="23">
        <v>329848</v>
      </c>
      <c r="N196" s="23">
        <v>2065888</v>
      </c>
      <c r="O196" s="23">
        <v>2262561</v>
      </c>
    </row>
    <row r="197" spans="1:15" ht="24" x14ac:dyDescent="0.25">
      <c r="A197" s="20" t="s">
        <v>479</v>
      </c>
      <c r="B197" s="21" t="s">
        <v>475</v>
      </c>
      <c r="C197" s="21" t="s">
        <v>466</v>
      </c>
      <c r="D197" s="21" t="s">
        <v>478</v>
      </c>
      <c r="E197" s="21" t="s">
        <v>128</v>
      </c>
      <c r="F197" s="20" t="s">
        <v>44</v>
      </c>
      <c r="G197" s="20" t="s">
        <v>19</v>
      </c>
      <c r="H197" s="22">
        <v>44126</v>
      </c>
      <c r="I197" s="22">
        <v>44135</v>
      </c>
      <c r="J197" s="23">
        <v>2459390</v>
      </c>
      <c r="K197" s="24">
        <v>1</v>
      </c>
      <c r="L197" s="23">
        <v>2459390</v>
      </c>
      <c r="M197" s="23">
        <v>467284</v>
      </c>
      <c r="N197" s="23">
        <v>2926674</v>
      </c>
      <c r="O197" s="23">
        <v>3205293</v>
      </c>
    </row>
    <row r="198" spans="1:15" ht="24" x14ac:dyDescent="0.25">
      <c r="A198" s="20" t="s">
        <v>480</v>
      </c>
      <c r="B198" s="21" t="s">
        <v>475</v>
      </c>
      <c r="C198" s="21" t="s">
        <v>466</v>
      </c>
      <c r="D198" s="21" t="s">
        <v>476</v>
      </c>
      <c r="E198" s="21" t="s">
        <v>48</v>
      </c>
      <c r="F198" s="20" t="s">
        <v>44</v>
      </c>
      <c r="G198" s="20" t="s">
        <v>22</v>
      </c>
      <c r="H198" s="22">
        <v>44165</v>
      </c>
      <c r="I198" s="22">
        <v>44176</v>
      </c>
      <c r="J198" s="23">
        <v>27273</v>
      </c>
      <c r="K198" s="24">
        <v>44</v>
      </c>
      <c r="L198" s="23">
        <v>1200000</v>
      </c>
      <c r="M198" s="23">
        <v>0</v>
      </c>
      <c r="N198" s="23">
        <v>1200000</v>
      </c>
      <c r="O198" s="23">
        <v>1314240</v>
      </c>
    </row>
    <row r="199" spans="1:15" ht="24" x14ac:dyDescent="0.25">
      <c r="A199" s="20" t="s">
        <v>481</v>
      </c>
      <c r="B199" s="21" t="s">
        <v>482</v>
      </c>
      <c r="C199" s="21" t="s">
        <v>466</v>
      </c>
      <c r="D199" s="21" t="s">
        <v>483</v>
      </c>
      <c r="E199" s="21" t="s">
        <v>48</v>
      </c>
      <c r="F199" s="20" t="s">
        <v>44</v>
      </c>
      <c r="G199" s="20" t="s">
        <v>19</v>
      </c>
      <c r="H199" s="22">
        <v>44120</v>
      </c>
      <c r="I199" s="22">
        <v>44148</v>
      </c>
      <c r="J199" s="23">
        <v>30000</v>
      </c>
      <c r="K199" s="24">
        <v>40</v>
      </c>
      <c r="L199" s="23">
        <v>1200000</v>
      </c>
      <c r="M199" s="23">
        <v>0</v>
      </c>
      <c r="N199" s="23">
        <v>1200000</v>
      </c>
      <c r="O199" s="23">
        <v>1314240</v>
      </c>
    </row>
    <row r="200" spans="1:15" ht="24" x14ac:dyDescent="0.25">
      <c r="A200" s="20" t="s">
        <v>484</v>
      </c>
      <c r="B200" s="21" t="s">
        <v>482</v>
      </c>
      <c r="C200" s="21" t="s">
        <v>466</v>
      </c>
      <c r="D200" s="21" t="s">
        <v>485</v>
      </c>
      <c r="E200" s="21" t="s">
        <v>48</v>
      </c>
      <c r="F200" s="20" t="s">
        <v>44</v>
      </c>
      <c r="G200" s="20" t="s">
        <v>22</v>
      </c>
      <c r="H200" s="22">
        <v>44165</v>
      </c>
      <c r="I200" s="22">
        <v>44176</v>
      </c>
      <c r="J200" s="23">
        <v>30000</v>
      </c>
      <c r="K200" s="24">
        <v>40</v>
      </c>
      <c r="L200" s="23">
        <v>1200000</v>
      </c>
      <c r="M200" s="23">
        <v>0</v>
      </c>
      <c r="N200" s="23">
        <v>1200000</v>
      </c>
      <c r="O200" s="23">
        <v>1314240</v>
      </c>
    </row>
    <row r="201" spans="1:15" ht="24" x14ac:dyDescent="0.25">
      <c r="A201" s="20" t="s">
        <v>486</v>
      </c>
      <c r="B201" s="21" t="s">
        <v>487</v>
      </c>
      <c r="C201" s="21" t="s">
        <v>466</v>
      </c>
      <c r="D201" s="21" t="s">
        <v>488</v>
      </c>
      <c r="E201" s="21" t="s">
        <v>48</v>
      </c>
      <c r="F201" s="20" t="s">
        <v>44</v>
      </c>
      <c r="G201" s="20" t="s">
        <v>19</v>
      </c>
      <c r="H201" s="22">
        <v>44120</v>
      </c>
      <c r="I201" s="22">
        <v>44148</v>
      </c>
      <c r="J201" s="23">
        <v>50000</v>
      </c>
      <c r="K201" s="24">
        <v>32</v>
      </c>
      <c r="L201" s="23">
        <v>1600000</v>
      </c>
      <c r="M201" s="23">
        <v>0</v>
      </c>
      <c r="N201" s="23">
        <v>1600000</v>
      </c>
      <c r="O201" s="23">
        <v>1752320</v>
      </c>
    </row>
    <row r="202" spans="1:15" ht="24" x14ac:dyDescent="0.25">
      <c r="A202" s="20" t="s">
        <v>489</v>
      </c>
      <c r="B202" s="21" t="s">
        <v>487</v>
      </c>
      <c r="C202" s="21" t="s">
        <v>466</v>
      </c>
      <c r="D202" s="21" t="s">
        <v>488</v>
      </c>
      <c r="E202" s="21" t="s">
        <v>48</v>
      </c>
      <c r="F202" s="20" t="s">
        <v>44</v>
      </c>
      <c r="G202" s="20" t="s">
        <v>22</v>
      </c>
      <c r="H202" s="22">
        <v>44165</v>
      </c>
      <c r="I202" s="22">
        <v>44176</v>
      </c>
      <c r="J202" s="23">
        <v>50000</v>
      </c>
      <c r="K202" s="24">
        <v>32</v>
      </c>
      <c r="L202" s="23">
        <v>1600000</v>
      </c>
      <c r="M202" s="23">
        <v>0</v>
      </c>
      <c r="N202" s="23">
        <v>1600000</v>
      </c>
      <c r="O202" s="23">
        <v>1752320</v>
      </c>
    </row>
    <row r="203" spans="1:15" ht="24" x14ac:dyDescent="0.25">
      <c r="A203" s="20" t="s">
        <v>490</v>
      </c>
      <c r="B203" s="21" t="s">
        <v>491</v>
      </c>
      <c r="C203" s="21" t="s">
        <v>466</v>
      </c>
      <c r="D203" s="21" t="s">
        <v>492</v>
      </c>
      <c r="E203" s="21" t="s">
        <v>48</v>
      </c>
      <c r="F203" s="20" t="s">
        <v>44</v>
      </c>
      <c r="G203" s="20" t="s">
        <v>19</v>
      </c>
      <c r="H203" s="22">
        <v>44120</v>
      </c>
      <c r="I203" s="22">
        <v>44148</v>
      </c>
      <c r="J203" s="23">
        <v>40000</v>
      </c>
      <c r="K203" s="24">
        <v>30</v>
      </c>
      <c r="L203" s="23">
        <v>1200000</v>
      </c>
      <c r="M203" s="23">
        <v>0</v>
      </c>
      <c r="N203" s="23">
        <v>1200000</v>
      </c>
      <c r="O203" s="23">
        <v>1314240</v>
      </c>
    </row>
    <row r="204" spans="1:15" ht="24" x14ac:dyDescent="0.25">
      <c r="A204" s="20" t="s">
        <v>493</v>
      </c>
      <c r="B204" s="21" t="s">
        <v>491</v>
      </c>
      <c r="C204" s="21" t="s">
        <v>466</v>
      </c>
      <c r="D204" s="21" t="s">
        <v>492</v>
      </c>
      <c r="E204" s="21" t="s">
        <v>48</v>
      </c>
      <c r="F204" s="20" t="s">
        <v>44</v>
      </c>
      <c r="G204" s="20" t="s">
        <v>22</v>
      </c>
      <c r="H204" s="22">
        <v>44165</v>
      </c>
      <c r="I204" s="22">
        <v>44176</v>
      </c>
      <c r="J204" s="23">
        <v>40000</v>
      </c>
      <c r="K204" s="24">
        <v>30</v>
      </c>
      <c r="L204" s="23">
        <v>1200000</v>
      </c>
      <c r="M204" s="23">
        <v>0</v>
      </c>
      <c r="N204" s="23">
        <v>1200000</v>
      </c>
      <c r="O204" s="23">
        <v>1314240</v>
      </c>
    </row>
    <row r="205" spans="1:15" ht="24" x14ac:dyDescent="0.25">
      <c r="A205" s="20" t="s">
        <v>494</v>
      </c>
      <c r="B205" s="21" t="s">
        <v>495</v>
      </c>
      <c r="C205" s="21" t="s">
        <v>466</v>
      </c>
      <c r="D205" s="21" t="s">
        <v>496</v>
      </c>
      <c r="E205" s="21" t="s">
        <v>48</v>
      </c>
      <c r="F205" s="20" t="s">
        <v>44</v>
      </c>
      <c r="G205" s="20" t="s">
        <v>19</v>
      </c>
      <c r="H205" s="22">
        <v>44120</v>
      </c>
      <c r="I205" s="22">
        <v>44148</v>
      </c>
      <c r="J205" s="23">
        <v>60000</v>
      </c>
      <c r="K205" s="24">
        <v>50</v>
      </c>
      <c r="L205" s="23">
        <v>3000000</v>
      </c>
      <c r="M205" s="23">
        <v>570000</v>
      </c>
      <c r="N205" s="23">
        <v>3570000</v>
      </c>
      <c r="O205" s="23">
        <v>3909864</v>
      </c>
    </row>
    <row r="206" spans="1:15" ht="24" x14ac:dyDescent="0.25">
      <c r="A206" s="20" t="s">
        <v>497</v>
      </c>
      <c r="B206" s="21" t="s">
        <v>495</v>
      </c>
      <c r="C206" s="21" t="s">
        <v>466</v>
      </c>
      <c r="D206" s="21" t="s">
        <v>496</v>
      </c>
      <c r="E206" s="21" t="s">
        <v>48</v>
      </c>
      <c r="F206" s="20" t="s">
        <v>44</v>
      </c>
      <c r="G206" s="20" t="s">
        <v>22</v>
      </c>
      <c r="H206" s="22">
        <v>44165</v>
      </c>
      <c r="I206" s="22">
        <v>44176</v>
      </c>
      <c r="J206" s="23">
        <v>60000</v>
      </c>
      <c r="K206" s="24">
        <v>50</v>
      </c>
      <c r="L206" s="23">
        <v>3000000</v>
      </c>
      <c r="M206" s="23">
        <v>570000</v>
      </c>
      <c r="N206" s="23">
        <v>3570000</v>
      </c>
      <c r="O206" s="23">
        <v>3909864</v>
      </c>
    </row>
    <row r="207" spans="1:15" ht="24" x14ac:dyDescent="0.25">
      <c r="A207" s="20" t="s">
        <v>498</v>
      </c>
      <c r="B207" s="21" t="s">
        <v>499</v>
      </c>
      <c r="C207" s="21" t="s">
        <v>466</v>
      </c>
      <c r="D207" s="21" t="s">
        <v>500</v>
      </c>
      <c r="E207" s="21" t="s">
        <v>48</v>
      </c>
      <c r="F207" s="20" t="s">
        <v>44</v>
      </c>
      <c r="G207" s="20" t="s">
        <v>19</v>
      </c>
      <c r="H207" s="22">
        <v>44120</v>
      </c>
      <c r="I207" s="22">
        <v>44148</v>
      </c>
      <c r="J207" s="23">
        <v>22642</v>
      </c>
      <c r="K207" s="24">
        <v>53</v>
      </c>
      <c r="L207" s="23">
        <v>1200000</v>
      </c>
      <c r="M207" s="23">
        <v>0</v>
      </c>
      <c r="N207" s="23">
        <v>1200000</v>
      </c>
      <c r="O207" s="23">
        <v>1314240</v>
      </c>
    </row>
    <row r="208" spans="1:15" ht="24" x14ac:dyDescent="0.25">
      <c r="A208" s="20" t="s">
        <v>501</v>
      </c>
      <c r="B208" s="21" t="s">
        <v>499</v>
      </c>
      <c r="C208" s="21" t="s">
        <v>466</v>
      </c>
      <c r="D208" s="21" t="s">
        <v>500</v>
      </c>
      <c r="E208" s="21" t="s">
        <v>48</v>
      </c>
      <c r="F208" s="20" t="s">
        <v>44</v>
      </c>
      <c r="G208" s="20" t="s">
        <v>22</v>
      </c>
      <c r="H208" s="22">
        <v>44165</v>
      </c>
      <c r="I208" s="22">
        <v>44176</v>
      </c>
      <c r="J208" s="23">
        <v>22642</v>
      </c>
      <c r="K208" s="24">
        <v>53</v>
      </c>
      <c r="L208" s="23">
        <v>1200000</v>
      </c>
      <c r="M208" s="23">
        <v>0</v>
      </c>
      <c r="N208" s="23">
        <v>1200000</v>
      </c>
      <c r="O208" s="23">
        <v>1314240</v>
      </c>
    </row>
    <row r="209" spans="1:15" ht="24" x14ac:dyDescent="0.25">
      <c r="A209" s="20" t="s">
        <v>502</v>
      </c>
      <c r="B209" s="21" t="s">
        <v>503</v>
      </c>
      <c r="C209" s="21" t="s">
        <v>466</v>
      </c>
      <c r="D209" s="21" t="s">
        <v>504</v>
      </c>
      <c r="E209" s="21" t="s">
        <v>48</v>
      </c>
      <c r="F209" s="20" t="s">
        <v>44</v>
      </c>
      <c r="G209" s="20" t="s">
        <v>19</v>
      </c>
      <c r="H209" s="22">
        <v>44121</v>
      </c>
      <c r="I209" s="22">
        <v>44135</v>
      </c>
      <c r="J209" s="23">
        <v>59000</v>
      </c>
      <c r="K209" s="24">
        <v>5</v>
      </c>
      <c r="L209" s="23">
        <v>295000</v>
      </c>
      <c r="M209" s="23">
        <v>0</v>
      </c>
      <c r="N209" s="23">
        <v>295000</v>
      </c>
      <c r="O209" s="23">
        <v>323084</v>
      </c>
    </row>
    <row r="210" spans="1:15" ht="24" x14ac:dyDescent="0.25">
      <c r="A210" s="20" t="s">
        <v>505</v>
      </c>
      <c r="B210" s="21" t="s">
        <v>503</v>
      </c>
      <c r="C210" s="21" t="s">
        <v>466</v>
      </c>
      <c r="D210" s="21" t="s">
        <v>504</v>
      </c>
      <c r="E210" s="21" t="s">
        <v>48</v>
      </c>
      <c r="F210" s="20" t="s">
        <v>44</v>
      </c>
      <c r="G210" s="20" t="s">
        <v>19</v>
      </c>
      <c r="H210" s="22">
        <v>44142</v>
      </c>
      <c r="I210" s="22">
        <v>44149</v>
      </c>
      <c r="J210" s="23">
        <v>59000</v>
      </c>
      <c r="K210" s="24">
        <v>5</v>
      </c>
      <c r="L210" s="23">
        <v>295000</v>
      </c>
      <c r="M210" s="23">
        <v>0</v>
      </c>
      <c r="N210" s="23">
        <v>295000</v>
      </c>
      <c r="O210" s="23">
        <v>323084</v>
      </c>
    </row>
    <row r="211" spans="1:15" ht="24" x14ac:dyDescent="0.25">
      <c r="A211" s="20" t="s">
        <v>506</v>
      </c>
      <c r="B211" s="21" t="s">
        <v>503</v>
      </c>
      <c r="C211" s="21" t="s">
        <v>466</v>
      </c>
      <c r="D211" s="21" t="s">
        <v>504</v>
      </c>
      <c r="E211" s="21" t="s">
        <v>48</v>
      </c>
      <c r="F211" s="20" t="s">
        <v>44</v>
      </c>
      <c r="G211" s="20" t="s">
        <v>22</v>
      </c>
      <c r="H211" s="22">
        <v>44170</v>
      </c>
      <c r="I211" s="22">
        <v>44177</v>
      </c>
      <c r="J211" s="23">
        <v>59000</v>
      </c>
      <c r="K211" s="24">
        <v>10</v>
      </c>
      <c r="L211" s="23">
        <v>590000</v>
      </c>
      <c r="M211" s="23">
        <v>0</v>
      </c>
      <c r="N211" s="23">
        <v>590000</v>
      </c>
      <c r="O211" s="23">
        <v>646168</v>
      </c>
    </row>
    <row r="212" spans="1:15" ht="24" x14ac:dyDescent="0.25">
      <c r="A212" s="20" t="s">
        <v>507</v>
      </c>
      <c r="B212" s="21" t="s">
        <v>508</v>
      </c>
      <c r="C212" s="21" t="s">
        <v>466</v>
      </c>
      <c r="D212" s="21" t="s">
        <v>509</v>
      </c>
      <c r="E212" s="21" t="s">
        <v>48</v>
      </c>
      <c r="F212" s="20" t="s">
        <v>44</v>
      </c>
      <c r="G212" s="20" t="s">
        <v>19</v>
      </c>
      <c r="H212" s="22">
        <v>44150</v>
      </c>
      <c r="I212" s="22">
        <v>44171</v>
      </c>
      <c r="J212" s="23">
        <v>36875</v>
      </c>
      <c r="K212" s="24">
        <v>16</v>
      </c>
      <c r="L212" s="23">
        <v>590000</v>
      </c>
      <c r="M212" s="23">
        <v>0</v>
      </c>
      <c r="N212" s="23">
        <v>590000</v>
      </c>
      <c r="O212" s="23">
        <v>646168</v>
      </c>
    </row>
    <row r="213" spans="1:15" ht="24" x14ac:dyDescent="0.25">
      <c r="A213" s="20" t="s">
        <v>510</v>
      </c>
      <c r="B213" s="21" t="s">
        <v>511</v>
      </c>
      <c r="C213" s="21" t="s">
        <v>466</v>
      </c>
      <c r="D213" s="21" t="s">
        <v>512</v>
      </c>
      <c r="E213" s="21" t="s">
        <v>48</v>
      </c>
      <c r="F213" s="20" t="s">
        <v>44</v>
      </c>
      <c r="G213" s="20" t="s">
        <v>19</v>
      </c>
      <c r="H213" s="22">
        <v>44120</v>
      </c>
      <c r="I213" s="22">
        <v>44148</v>
      </c>
      <c r="J213" s="23">
        <v>48000</v>
      </c>
      <c r="K213" s="24">
        <v>25</v>
      </c>
      <c r="L213" s="23">
        <v>1200000</v>
      </c>
      <c r="M213" s="23">
        <v>0</v>
      </c>
      <c r="N213" s="23">
        <v>1200000</v>
      </c>
      <c r="O213" s="23">
        <v>1314240</v>
      </c>
    </row>
    <row r="214" spans="1:15" ht="24" x14ac:dyDescent="0.25">
      <c r="A214" s="20" t="s">
        <v>513</v>
      </c>
      <c r="B214" s="21" t="s">
        <v>511</v>
      </c>
      <c r="C214" s="21" t="s">
        <v>466</v>
      </c>
      <c r="D214" s="21" t="s">
        <v>512</v>
      </c>
      <c r="E214" s="21" t="s">
        <v>48</v>
      </c>
      <c r="F214" s="20" t="s">
        <v>44</v>
      </c>
      <c r="G214" s="20" t="s">
        <v>22</v>
      </c>
      <c r="H214" s="22">
        <v>44166</v>
      </c>
      <c r="I214" s="22">
        <v>44176</v>
      </c>
      <c r="J214" s="23">
        <v>48000</v>
      </c>
      <c r="K214" s="24">
        <v>25</v>
      </c>
      <c r="L214" s="23">
        <v>1200000</v>
      </c>
      <c r="M214" s="23">
        <v>0</v>
      </c>
      <c r="N214" s="23">
        <v>1200000</v>
      </c>
      <c r="O214" s="23">
        <v>1314240</v>
      </c>
    </row>
    <row r="215" spans="1:15" ht="36" x14ac:dyDescent="0.25">
      <c r="A215" s="20" t="s">
        <v>514</v>
      </c>
      <c r="B215" s="21" t="s">
        <v>515</v>
      </c>
      <c r="C215" s="21" t="s">
        <v>466</v>
      </c>
      <c r="D215" s="21" t="s">
        <v>516</v>
      </c>
      <c r="E215" s="21" t="s">
        <v>48</v>
      </c>
      <c r="F215" s="20" t="s">
        <v>44</v>
      </c>
      <c r="G215" s="20" t="s">
        <v>19</v>
      </c>
      <c r="H215" s="22">
        <v>44120</v>
      </c>
      <c r="I215" s="22">
        <v>44148</v>
      </c>
      <c r="J215" s="23">
        <v>40000</v>
      </c>
      <c r="K215" s="24">
        <v>30</v>
      </c>
      <c r="L215" s="23">
        <v>1200000</v>
      </c>
      <c r="M215" s="23">
        <v>228000</v>
      </c>
      <c r="N215" s="23">
        <v>1428000</v>
      </c>
      <c r="O215" s="23">
        <v>1563946</v>
      </c>
    </row>
    <row r="216" spans="1:15" ht="36" x14ac:dyDescent="0.25">
      <c r="A216" s="20" t="s">
        <v>517</v>
      </c>
      <c r="B216" s="21" t="s">
        <v>515</v>
      </c>
      <c r="C216" s="21" t="s">
        <v>466</v>
      </c>
      <c r="D216" s="21" t="s">
        <v>516</v>
      </c>
      <c r="E216" s="21" t="s">
        <v>48</v>
      </c>
      <c r="F216" s="20" t="s">
        <v>44</v>
      </c>
      <c r="G216" s="20" t="s">
        <v>22</v>
      </c>
      <c r="H216" s="22">
        <v>44176</v>
      </c>
      <c r="I216" s="22">
        <v>44188</v>
      </c>
      <c r="J216" s="23">
        <v>40000</v>
      </c>
      <c r="K216" s="24">
        <v>30</v>
      </c>
      <c r="L216" s="23">
        <v>1200000</v>
      </c>
      <c r="M216" s="23">
        <v>228000</v>
      </c>
      <c r="N216" s="23">
        <v>1428000</v>
      </c>
      <c r="O216" s="23">
        <v>1563946</v>
      </c>
    </row>
    <row r="217" spans="1:15" ht="24" x14ac:dyDescent="0.25">
      <c r="A217" s="20" t="s">
        <v>518</v>
      </c>
      <c r="B217" s="21" t="s">
        <v>519</v>
      </c>
      <c r="C217" s="21" t="s">
        <v>466</v>
      </c>
      <c r="D217" s="21" t="s">
        <v>520</v>
      </c>
      <c r="E217" s="21" t="s">
        <v>48</v>
      </c>
      <c r="F217" s="20" t="s">
        <v>44</v>
      </c>
      <c r="G217" s="20" t="s">
        <v>19</v>
      </c>
      <c r="H217" s="22">
        <v>44120</v>
      </c>
      <c r="I217" s="22">
        <v>44148</v>
      </c>
      <c r="J217" s="23">
        <v>17143</v>
      </c>
      <c r="K217" s="24">
        <v>70</v>
      </c>
      <c r="L217" s="23">
        <v>1200000</v>
      </c>
      <c r="M217" s="23">
        <v>0</v>
      </c>
      <c r="N217" s="23">
        <v>1200000</v>
      </c>
      <c r="O217" s="23">
        <v>1314240</v>
      </c>
    </row>
    <row r="218" spans="1:15" ht="24" x14ac:dyDescent="0.25">
      <c r="A218" s="20" t="s">
        <v>521</v>
      </c>
      <c r="B218" s="21" t="s">
        <v>519</v>
      </c>
      <c r="C218" s="21" t="s">
        <v>466</v>
      </c>
      <c r="D218" s="21" t="s">
        <v>520</v>
      </c>
      <c r="E218" s="21" t="s">
        <v>48</v>
      </c>
      <c r="F218" s="20" t="s">
        <v>44</v>
      </c>
      <c r="G218" s="20" t="s">
        <v>22</v>
      </c>
      <c r="H218" s="22">
        <v>44165</v>
      </c>
      <c r="I218" s="22">
        <v>44176</v>
      </c>
      <c r="J218" s="23">
        <v>17143</v>
      </c>
      <c r="K218" s="24">
        <v>70</v>
      </c>
      <c r="L218" s="23">
        <v>1200000</v>
      </c>
      <c r="M218" s="23">
        <v>0</v>
      </c>
      <c r="N218" s="23">
        <v>1200000</v>
      </c>
      <c r="O218" s="23">
        <v>1314240</v>
      </c>
    </row>
    <row r="219" spans="1:15" ht="24" x14ac:dyDescent="0.25">
      <c r="A219" s="20" t="s">
        <v>522</v>
      </c>
      <c r="B219" s="21" t="s">
        <v>523</v>
      </c>
      <c r="C219" s="21" t="s">
        <v>466</v>
      </c>
      <c r="D219" s="21" t="s">
        <v>524</v>
      </c>
      <c r="E219" s="21" t="s">
        <v>525</v>
      </c>
      <c r="F219" s="20" t="s">
        <v>44</v>
      </c>
      <c r="G219" s="20" t="s">
        <v>19</v>
      </c>
      <c r="H219" s="22">
        <v>44106</v>
      </c>
      <c r="I219" s="22">
        <v>44134</v>
      </c>
      <c r="J219" s="23">
        <v>752315</v>
      </c>
      <c r="K219" s="24">
        <v>20</v>
      </c>
      <c r="L219" s="23">
        <v>15046300</v>
      </c>
      <c r="M219" s="23">
        <v>2858797</v>
      </c>
      <c r="N219" s="23">
        <v>17905097</v>
      </c>
      <c r="O219" s="23">
        <v>19609662</v>
      </c>
    </row>
    <row r="220" spans="1:15" ht="24" x14ac:dyDescent="0.25">
      <c r="A220" s="20" t="s">
        <v>526</v>
      </c>
      <c r="B220" s="21" t="s">
        <v>523</v>
      </c>
      <c r="C220" s="21" t="s">
        <v>466</v>
      </c>
      <c r="D220" s="21" t="s">
        <v>527</v>
      </c>
      <c r="E220" s="21" t="s">
        <v>195</v>
      </c>
      <c r="F220" s="20" t="s">
        <v>44</v>
      </c>
      <c r="G220" s="20" t="s">
        <v>19</v>
      </c>
      <c r="H220" s="22">
        <v>44120</v>
      </c>
      <c r="I220" s="22">
        <v>44134</v>
      </c>
      <c r="J220" s="23">
        <v>9474466</v>
      </c>
      <c r="K220" s="24">
        <v>1</v>
      </c>
      <c r="L220" s="23">
        <v>9474466</v>
      </c>
      <c r="M220" s="23">
        <v>1800149</v>
      </c>
      <c r="N220" s="23">
        <v>11274615</v>
      </c>
      <c r="O220" s="23">
        <v>12347958</v>
      </c>
    </row>
    <row r="221" spans="1:15" ht="24" x14ac:dyDescent="0.25">
      <c r="A221" s="20" t="s">
        <v>528</v>
      </c>
      <c r="B221" s="21" t="s">
        <v>523</v>
      </c>
      <c r="C221" s="21" t="s">
        <v>466</v>
      </c>
      <c r="D221" s="21" t="s">
        <v>529</v>
      </c>
      <c r="E221" s="21" t="s">
        <v>128</v>
      </c>
      <c r="F221" s="20" t="s">
        <v>44</v>
      </c>
      <c r="G221" s="20" t="s">
        <v>19</v>
      </c>
      <c r="H221" s="22">
        <v>44137</v>
      </c>
      <c r="I221" s="22">
        <v>44141</v>
      </c>
      <c r="J221" s="23">
        <v>1789440</v>
      </c>
      <c r="K221" s="24">
        <v>1</v>
      </c>
      <c r="L221" s="23">
        <v>1789440</v>
      </c>
      <c r="M221" s="23">
        <v>339994</v>
      </c>
      <c r="N221" s="23">
        <v>2129434</v>
      </c>
      <c r="O221" s="23">
        <v>2332156</v>
      </c>
    </row>
    <row r="222" spans="1:15" ht="24" x14ac:dyDescent="0.25">
      <c r="A222" s="20" t="s">
        <v>530</v>
      </c>
      <c r="B222" s="21" t="s">
        <v>523</v>
      </c>
      <c r="C222" s="21" t="s">
        <v>466</v>
      </c>
      <c r="D222" s="21" t="s">
        <v>529</v>
      </c>
      <c r="E222" s="21" t="s">
        <v>128</v>
      </c>
      <c r="F222" s="20" t="s">
        <v>44</v>
      </c>
      <c r="G222" s="20" t="s">
        <v>19</v>
      </c>
      <c r="H222" s="22">
        <v>44125</v>
      </c>
      <c r="I222" s="22">
        <v>44134</v>
      </c>
      <c r="J222" s="23">
        <v>4681200</v>
      </c>
      <c r="K222" s="24">
        <v>1</v>
      </c>
      <c r="L222" s="23">
        <v>4681200</v>
      </c>
      <c r="M222" s="23">
        <v>889428</v>
      </c>
      <c r="N222" s="23">
        <v>5570628</v>
      </c>
      <c r="O222" s="23">
        <v>6100952</v>
      </c>
    </row>
    <row r="223" spans="1:15" ht="24" x14ac:dyDescent="0.25">
      <c r="A223" s="20" t="s">
        <v>531</v>
      </c>
      <c r="B223" s="21" t="s">
        <v>523</v>
      </c>
      <c r="C223" s="21" t="s">
        <v>466</v>
      </c>
      <c r="D223" s="21" t="s">
        <v>532</v>
      </c>
      <c r="E223" s="21" t="s">
        <v>195</v>
      </c>
      <c r="F223" s="20" t="s">
        <v>44</v>
      </c>
      <c r="G223" s="20" t="s">
        <v>19</v>
      </c>
      <c r="H223" s="22">
        <v>44138</v>
      </c>
      <c r="I223" s="22">
        <v>44162</v>
      </c>
      <c r="J223" s="23">
        <v>3599477</v>
      </c>
      <c r="K223" s="24">
        <v>1</v>
      </c>
      <c r="L223" s="23">
        <v>3599477</v>
      </c>
      <c r="M223" s="23">
        <v>683901</v>
      </c>
      <c r="N223" s="23">
        <v>4283378</v>
      </c>
      <c r="O223" s="23">
        <v>4691156</v>
      </c>
    </row>
    <row r="224" spans="1:15" ht="24" x14ac:dyDescent="0.25">
      <c r="A224" s="20" t="s">
        <v>533</v>
      </c>
      <c r="B224" s="21" t="s">
        <v>523</v>
      </c>
      <c r="C224" s="21" t="s">
        <v>466</v>
      </c>
      <c r="D224" s="21" t="s">
        <v>524</v>
      </c>
      <c r="E224" s="21" t="s">
        <v>525</v>
      </c>
      <c r="F224" s="20" t="s">
        <v>44</v>
      </c>
      <c r="G224" s="20" t="s">
        <v>19</v>
      </c>
      <c r="H224" s="22">
        <v>44138</v>
      </c>
      <c r="I224" s="22">
        <v>44141</v>
      </c>
      <c r="J224" s="23">
        <v>752315</v>
      </c>
      <c r="K224" s="24">
        <v>4</v>
      </c>
      <c r="L224" s="23">
        <v>3009260</v>
      </c>
      <c r="M224" s="23">
        <v>571759</v>
      </c>
      <c r="N224" s="23">
        <v>3581019</v>
      </c>
      <c r="O224" s="23">
        <v>3921932</v>
      </c>
    </row>
    <row r="225" spans="1:15" ht="24" x14ac:dyDescent="0.25">
      <c r="A225" s="20" t="s">
        <v>534</v>
      </c>
      <c r="B225" s="21" t="s">
        <v>523</v>
      </c>
      <c r="C225" s="21" t="s">
        <v>466</v>
      </c>
      <c r="D225" s="21" t="s">
        <v>535</v>
      </c>
      <c r="E225" s="21" t="s">
        <v>128</v>
      </c>
      <c r="F225" s="20" t="s">
        <v>44</v>
      </c>
      <c r="G225" s="20" t="s">
        <v>19</v>
      </c>
      <c r="H225" s="22">
        <v>44137</v>
      </c>
      <c r="I225" s="22">
        <v>44142</v>
      </c>
      <c r="J225" s="23">
        <v>858816</v>
      </c>
      <c r="K225" s="24">
        <v>1</v>
      </c>
      <c r="L225" s="23">
        <v>858816</v>
      </c>
      <c r="M225" s="23">
        <v>163175</v>
      </c>
      <c r="N225" s="23">
        <v>1021991</v>
      </c>
      <c r="O225" s="23">
        <v>1119285</v>
      </c>
    </row>
    <row r="226" spans="1:15" ht="24" x14ac:dyDescent="0.25">
      <c r="A226" s="20" t="s">
        <v>536</v>
      </c>
      <c r="B226" s="21" t="s">
        <v>523</v>
      </c>
      <c r="C226" s="21" t="s">
        <v>466</v>
      </c>
      <c r="D226" s="21" t="s">
        <v>524</v>
      </c>
      <c r="E226" s="21" t="s">
        <v>525</v>
      </c>
      <c r="F226" s="20" t="s">
        <v>44</v>
      </c>
      <c r="G226" s="20" t="s">
        <v>19</v>
      </c>
      <c r="H226" s="22">
        <v>44144</v>
      </c>
      <c r="I226" s="22">
        <v>44148</v>
      </c>
      <c r="J226" s="23">
        <v>752315</v>
      </c>
      <c r="K226" s="24">
        <v>5</v>
      </c>
      <c r="L226" s="23">
        <v>3761575</v>
      </c>
      <c r="M226" s="23">
        <v>714699</v>
      </c>
      <c r="N226" s="23">
        <v>4476274</v>
      </c>
      <c r="O226" s="23">
        <v>4902415</v>
      </c>
    </row>
    <row r="227" spans="1:15" ht="24" x14ac:dyDescent="0.25">
      <c r="A227" s="20" t="s">
        <v>537</v>
      </c>
      <c r="B227" s="21" t="s">
        <v>523</v>
      </c>
      <c r="C227" s="21" t="s">
        <v>466</v>
      </c>
      <c r="D227" s="21" t="s">
        <v>538</v>
      </c>
      <c r="E227" s="21" t="s">
        <v>463</v>
      </c>
      <c r="F227" s="20" t="s">
        <v>44</v>
      </c>
      <c r="G227" s="20" t="s">
        <v>22</v>
      </c>
      <c r="H227" s="22">
        <v>44142</v>
      </c>
      <c r="I227" s="22">
        <v>44149</v>
      </c>
      <c r="J227" s="23">
        <v>4886352</v>
      </c>
      <c r="K227" s="24">
        <v>1</v>
      </c>
      <c r="L227" s="23">
        <v>4886352</v>
      </c>
      <c r="M227" s="23">
        <v>928407</v>
      </c>
      <c r="N227" s="23">
        <v>5814759</v>
      </c>
      <c r="O227" s="23">
        <v>6368324</v>
      </c>
    </row>
    <row r="228" spans="1:15" ht="24" x14ac:dyDescent="0.25">
      <c r="A228" s="20" t="s">
        <v>539</v>
      </c>
      <c r="B228" s="21" t="s">
        <v>523</v>
      </c>
      <c r="C228" s="21" t="s">
        <v>466</v>
      </c>
      <c r="D228" s="21" t="s">
        <v>524</v>
      </c>
      <c r="E228" s="21" t="s">
        <v>525</v>
      </c>
      <c r="F228" s="20" t="s">
        <v>44</v>
      </c>
      <c r="G228" s="20" t="s">
        <v>19</v>
      </c>
      <c r="H228" s="22">
        <v>44152</v>
      </c>
      <c r="I228" s="22">
        <v>44165</v>
      </c>
      <c r="J228" s="23">
        <v>752315</v>
      </c>
      <c r="K228" s="24">
        <v>10</v>
      </c>
      <c r="L228" s="23">
        <v>7523150</v>
      </c>
      <c r="M228" s="23">
        <v>1429399</v>
      </c>
      <c r="N228" s="23">
        <v>8952549</v>
      </c>
      <c r="O228" s="23">
        <v>9804832</v>
      </c>
    </row>
    <row r="229" spans="1:15" ht="24" x14ac:dyDescent="0.25">
      <c r="A229" s="20" t="s">
        <v>540</v>
      </c>
      <c r="B229" s="21" t="s">
        <v>523</v>
      </c>
      <c r="C229" s="21" t="s">
        <v>466</v>
      </c>
      <c r="D229" s="21" t="s">
        <v>524</v>
      </c>
      <c r="E229" s="21" t="s">
        <v>525</v>
      </c>
      <c r="F229" s="20" t="s">
        <v>44</v>
      </c>
      <c r="G229" s="20" t="s">
        <v>19</v>
      </c>
      <c r="H229" s="22">
        <v>44166</v>
      </c>
      <c r="I229" s="22">
        <v>44169</v>
      </c>
      <c r="J229" s="23">
        <v>752315</v>
      </c>
      <c r="K229" s="24">
        <v>4</v>
      </c>
      <c r="L229" s="23">
        <v>3009260</v>
      </c>
      <c r="M229" s="23">
        <v>571759</v>
      </c>
      <c r="N229" s="23">
        <v>3581019</v>
      </c>
      <c r="O229" s="23">
        <v>3921932</v>
      </c>
    </row>
    <row r="230" spans="1:15" ht="24" x14ac:dyDescent="0.25">
      <c r="A230" s="20" t="s">
        <v>541</v>
      </c>
      <c r="B230" s="21" t="s">
        <v>523</v>
      </c>
      <c r="C230" s="21" t="s">
        <v>466</v>
      </c>
      <c r="D230" s="21" t="s">
        <v>524</v>
      </c>
      <c r="E230" s="21" t="s">
        <v>525</v>
      </c>
      <c r="F230" s="20" t="s">
        <v>44</v>
      </c>
      <c r="G230" s="20" t="s">
        <v>19</v>
      </c>
      <c r="H230" s="22">
        <v>44172</v>
      </c>
      <c r="I230" s="22">
        <v>44183</v>
      </c>
      <c r="J230" s="23">
        <v>752315</v>
      </c>
      <c r="K230" s="24">
        <v>9</v>
      </c>
      <c r="L230" s="23">
        <v>6770835</v>
      </c>
      <c r="M230" s="23">
        <v>1286459</v>
      </c>
      <c r="N230" s="23">
        <v>8057294</v>
      </c>
      <c r="O230" s="23">
        <v>8824348</v>
      </c>
    </row>
    <row r="231" spans="1:15" ht="24" x14ac:dyDescent="0.25">
      <c r="A231" s="20" t="s">
        <v>542</v>
      </c>
      <c r="B231" s="21" t="s">
        <v>523</v>
      </c>
      <c r="C231" s="21" t="s">
        <v>466</v>
      </c>
      <c r="D231" s="21" t="s">
        <v>543</v>
      </c>
      <c r="E231" s="21" t="s">
        <v>207</v>
      </c>
      <c r="F231" s="20" t="s">
        <v>44</v>
      </c>
      <c r="G231" s="20" t="s">
        <v>20</v>
      </c>
      <c r="H231" s="22">
        <v>44176</v>
      </c>
      <c r="I231" s="22">
        <v>44183</v>
      </c>
      <c r="J231" s="23">
        <v>6328080</v>
      </c>
      <c r="K231" s="24">
        <v>1</v>
      </c>
      <c r="L231" s="23">
        <v>6328080</v>
      </c>
      <c r="M231" s="23">
        <v>1202335</v>
      </c>
      <c r="N231" s="23">
        <v>7530415</v>
      </c>
      <c r="O231" s="23">
        <v>8247311</v>
      </c>
    </row>
    <row r="232" spans="1:15" ht="24" x14ac:dyDescent="0.25">
      <c r="A232" s="20" t="s">
        <v>544</v>
      </c>
      <c r="B232" s="21" t="s">
        <v>523</v>
      </c>
      <c r="C232" s="21" t="s">
        <v>466</v>
      </c>
      <c r="D232" s="21" t="s">
        <v>545</v>
      </c>
      <c r="E232" s="21" t="s">
        <v>175</v>
      </c>
      <c r="F232" s="20" t="s">
        <v>44</v>
      </c>
      <c r="G232" s="20" t="s">
        <v>20</v>
      </c>
      <c r="H232" s="22">
        <v>44175</v>
      </c>
      <c r="I232" s="22">
        <v>44178</v>
      </c>
      <c r="J232" s="23">
        <v>54540</v>
      </c>
      <c r="K232" s="24">
        <v>20</v>
      </c>
      <c r="L232" s="23">
        <v>1090800</v>
      </c>
      <c r="M232" s="23">
        <v>207252</v>
      </c>
      <c r="N232" s="23">
        <v>1298052</v>
      </c>
      <c r="O232" s="23">
        <v>1421627</v>
      </c>
    </row>
    <row r="233" spans="1:15" ht="24" x14ac:dyDescent="0.25">
      <c r="A233" s="20" t="s">
        <v>546</v>
      </c>
      <c r="B233" s="21" t="s">
        <v>523</v>
      </c>
      <c r="C233" s="21" t="s">
        <v>466</v>
      </c>
      <c r="D233" s="21" t="s">
        <v>547</v>
      </c>
      <c r="E233" s="21" t="s">
        <v>408</v>
      </c>
      <c r="F233" s="20" t="s">
        <v>44</v>
      </c>
      <c r="G233" s="20" t="s">
        <v>21</v>
      </c>
      <c r="H233" s="22">
        <v>44181</v>
      </c>
      <c r="I233" s="22">
        <v>44183</v>
      </c>
      <c r="J233" s="23">
        <v>821148</v>
      </c>
      <c r="K233" s="24">
        <v>1</v>
      </c>
      <c r="L233" s="23">
        <v>821148</v>
      </c>
      <c r="M233" s="23">
        <v>156018</v>
      </c>
      <c r="N233" s="23">
        <v>977166</v>
      </c>
      <c r="O233" s="23">
        <v>1070192</v>
      </c>
    </row>
    <row r="234" spans="1:15" ht="24" x14ac:dyDescent="0.25">
      <c r="A234" s="20" t="s">
        <v>548</v>
      </c>
      <c r="B234" s="21" t="s">
        <v>523</v>
      </c>
      <c r="C234" s="21" t="s">
        <v>466</v>
      </c>
      <c r="D234" s="21" t="s">
        <v>549</v>
      </c>
      <c r="E234" s="21" t="s">
        <v>105</v>
      </c>
      <c r="F234" s="20" t="s">
        <v>44</v>
      </c>
      <c r="G234" s="20" t="s">
        <v>21</v>
      </c>
      <c r="H234" s="22">
        <v>44182</v>
      </c>
      <c r="I234" s="22">
        <v>44187</v>
      </c>
      <c r="J234" s="23">
        <v>684288</v>
      </c>
      <c r="K234" s="24">
        <v>1</v>
      </c>
      <c r="L234" s="23">
        <v>684288</v>
      </c>
      <c r="M234" s="23">
        <v>130015</v>
      </c>
      <c r="N234" s="23">
        <v>814303</v>
      </c>
      <c r="O234" s="23">
        <v>891825</v>
      </c>
    </row>
    <row r="235" spans="1:15" ht="24" x14ac:dyDescent="0.25">
      <c r="A235" s="20" t="s">
        <v>550</v>
      </c>
      <c r="B235" s="21" t="s">
        <v>523</v>
      </c>
      <c r="C235" s="21" t="s">
        <v>466</v>
      </c>
      <c r="D235" s="21" t="s">
        <v>547</v>
      </c>
      <c r="E235" s="21" t="s">
        <v>408</v>
      </c>
      <c r="F235" s="20" t="s">
        <v>44</v>
      </c>
      <c r="G235" s="20" t="s">
        <v>21</v>
      </c>
      <c r="H235" s="22">
        <v>44186</v>
      </c>
      <c r="I235" s="22">
        <v>44194</v>
      </c>
      <c r="J235" s="23">
        <v>76032</v>
      </c>
      <c r="K235" s="24">
        <v>11</v>
      </c>
      <c r="L235" s="23">
        <v>836352</v>
      </c>
      <c r="M235" s="23">
        <v>158907</v>
      </c>
      <c r="N235" s="23">
        <v>995259</v>
      </c>
      <c r="O235" s="23">
        <v>1090008</v>
      </c>
    </row>
    <row r="236" spans="1:15" ht="24" x14ac:dyDescent="0.25">
      <c r="A236" s="20" t="s">
        <v>551</v>
      </c>
      <c r="B236" s="21" t="s">
        <v>523</v>
      </c>
      <c r="C236" s="21" t="s">
        <v>466</v>
      </c>
      <c r="D236" s="21" t="s">
        <v>549</v>
      </c>
      <c r="E236" s="21" t="s">
        <v>105</v>
      </c>
      <c r="F236" s="20" t="s">
        <v>44</v>
      </c>
      <c r="G236" s="20" t="s">
        <v>21</v>
      </c>
      <c r="H236" s="22">
        <v>44187</v>
      </c>
      <c r="I236" s="22">
        <v>44194</v>
      </c>
      <c r="J236" s="23">
        <v>760320</v>
      </c>
      <c r="K236" s="24">
        <v>1</v>
      </c>
      <c r="L236" s="23">
        <v>760320</v>
      </c>
      <c r="M236" s="23">
        <v>144461</v>
      </c>
      <c r="N236" s="23">
        <v>904781</v>
      </c>
      <c r="O236" s="23">
        <v>990916</v>
      </c>
    </row>
    <row r="237" spans="1:15" ht="24" x14ac:dyDescent="0.25">
      <c r="A237" s="20" t="s">
        <v>552</v>
      </c>
      <c r="B237" s="21" t="s">
        <v>523</v>
      </c>
      <c r="C237" s="21" t="s">
        <v>466</v>
      </c>
      <c r="D237" s="21" t="s">
        <v>527</v>
      </c>
      <c r="E237" s="21" t="s">
        <v>105</v>
      </c>
      <c r="F237" s="20" t="s">
        <v>44</v>
      </c>
      <c r="G237" s="20" t="s">
        <v>21</v>
      </c>
      <c r="H237" s="22">
        <v>44186</v>
      </c>
      <c r="I237" s="22">
        <v>44194</v>
      </c>
      <c r="J237" s="23">
        <v>3719070</v>
      </c>
      <c r="K237" s="24">
        <v>1</v>
      </c>
      <c r="L237" s="23">
        <v>3719070</v>
      </c>
      <c r="M237" s="23">
        <v>706623</v>
      </c>
      <c r="N237" s="23">
        <v>4425693</v>
      </c>
      <c r="O237" s="23">
        <v>4847019</v>
      </c>
    </row>
    <row r="238" spans="1:15" ht="24" x14ac:dyDescent="0.25">
      <c r="A238" s="20" t="s">
        <v>553</v>
      </c>
      <c r="B238" s="21" t="s">
        <v>523</v>
      </c>
      <c r="C238" s="21" t="s">
        <v>466</v>
      </c>
      <c r="D238" s="21" t="s">
        <v>554</v>
      </c>
      <c r="E238" s="21" t="s">
        <v>258</v>
      </c>
      <c r="F238" s="20" t="s">
        <v>44</v>
      </c>
      <c r="G238" s="20" t="s">
        <v>12</v>
      </c>
      <c r="H238" s="22">
        <v>44187</v>
      </c>
      <c r="I238" s="22">
        <v>44196</v>
      </c>
      <c r="J238" s="23">
        <v>112358</v>
      </c>
      <c r="K238" s="24">
        <v>27</v>
      </c>
      <c r="L238" s="23">
        <v>3033666</v>
      </c>
      <c r="M238" s="23">
        <v>576397</v>
      </c>
      <c r="N238" s="23">
        <v>3610063</v>
      </c>
      <c r="O238" s="23">
        <v>3953741</v>
      </c>
    </row>
    <row r="239" spans="1:15" ht="24" x14ac:dyDescent="0.25">
      <c r="A239" s="20" t="s">
        <v>555</v>
      </c>
      <c r="B239" s="21" t="s">
        <v>523</v>
      </c>
      <c r="C239" s="21" t="s">
        <v>466</v>
      </c>
      <c r="D239" s="21" t="s">
        <v>527</v>
      </c>
      <c r="E239" s="21" t="s">
        <v>556</v>
      </c>
      <c r="F239" s="20" t="s">
        <v>44</v>
      </c>
      <c r="G239" s="20" t="s">
        <v>22</v>
      </c>
      <c r="H239" s="22">
        <v>44186</v>
      </c>
      <c r="I239" s="22">
        <v>44195</v>
      </c>
      <c r="J239" s="23">
        <v>11334105</v>
      </c>
      <c r="K239" s="24">
        <v>1</v>
      </c>
      <c r="L239" s="23">
        <v>11334105</v>
      </c>
      <c r="M239" s="23">
        <v>2153480</v>
      </c>
      <c r="N239" s="23">
        <v>13487585</v>
      </c>
      <c r="O239" s="23">
        <v>14771603</v>
      </c>
    </row>
    <row r="240" spans="1:15" x14ac:dyDescent="0.25">
      <c r="A240" s="20" t="s">
        <v>557</v>
      </c>
      <c r="B240" s="21" t="s">
        <v>193</v>
      </c>
      <c r="C240" s="21" t="s">
        <v>466</v>
      </c>
      <c r="D240" s="21" t="s">
        <v>558</v>
      </c>
      <c r="E240" s="21" t="s">
        <v>195</v>
      </c>
      <c r="F240" s="20" t="s">
        <v>44</v>
      </c>
      <c r="G240" s="20" t="s">
        <v>19</v>
      </c>
      <c r="H240" s="22">
        <v>44120</v>
      </c>
      <c r="I240" s="22">
        <v>44134</v>
      </c>
      <c r="J240" s="23">
        <v>41578321</v>
      </c>
      <c r="K240" s="24">
        <v>1</v>
      </c>
      <c r="L240" s="23">
        <v>41578321</v>
      </c>
      <c r="M240" s="23">
        <v>7899881</v>
      </c>
      <c r="N240" s="23">
        <v>49478202</v>
      </c>
      <c r="O240" s="23">
        <v>54188527</v>
      </c>
    </row>
    <row r="241" spans="1:15" x14ac:dyDescent="0.25">
      <c r="A241" s="20" t="s">
        <v>559</v>
      </c>
      <c r="B241" s="21" t="s">
        <v>193</v>
      </c>
      <c r="C241" s="21" t="s">
        <v>466</v>
      </c>
      <c r="D241" s="21" t="s">
        <v>558</v>
      </c>
      <c r="E241" s="21" t="s">
        <v>195</v>
      </c>
      <c r="F241" s="20" t="s">
        <v>44</v>
      </c>
      <c r="G241" s="20" t="s">
        <v>19</v>
      </c>
      <c r="H241" s="22">
        <v>44138</v>
      </c>
      <c r="I241" s="22">
        <v>44161</v>
      </c>
      <c r="J241" s="23">
        <v>24755112</v>
      </c>
      <c r="K241" s="24">
        <v>1</v>
      </c>
      <c r="L241" s="23">
        <v>24755112</v>
      </c>
      <c r="M241" s="23">
        <v>4703471</v>
      </c>
      <c r="N241" s="23">
        <v>29458583</v>
      </c>
      <c r="O241" s="23">
        <v>32263040</v>
      </c>
    </row>
    <row r="242" spans="1:15" x14ac:dyDescent="0.25">
      <c r="A242" s="20" t="s">
        <v>560</v>
      </c>
      <c r="B242" s="21" t="s">
        <v>193</v>
      </c>
      <c r="C242" s="21" t="s">
        <v>466</v>
      </c>
      <c r="D242" s="21" t="s">
        <v>561</v>
      </c>
      <c r="E242" s="21" t="s">
        <v>195</v>
      </c>
      <c r="F242" s="20" t="s">
        <v>44</v>
      </c>
      <c r="G242" s="20" t="s">
        <v>19</v>
      </c>
      <c r="H242" s="22">
        <v>44142</v>
      </c>
      <c r="I242" s="22">
        <v>44142</v>
      </c>
      <c r="J242" s="23">
        <v>4823000</v>
      </c>
      <c r="K242" s="24">
        <v>2</v>
      </c>
      <c r="L242" s="23">
        <v>9646000</v>
      </c>
      <c r="M242" s="23">
        <v>1832740</v>
      </c>
      <c r="N242" s="23">
        <v>11478740</v>
      </c>
      <c r="O242" s="23">
        <v>12571516</v>
      </c>
    </row>
    <row r="243" spans="1:15" ht="24" x14ac:dyDescent="0.25">
      <c r="A243" s="20" t="s">
        <v>562</v>
      </c>
      <c r="B243" s="21" t="s">
        <v>193</v>
      </c>
      <c r="C243" s="21" t="s">
        <v>466</v>
      </c>
      <c r="D243" s="21" t="s">
        <v>563</v>
      </c>
      <c r="E243" s="21" t="s">
        <v>564</v>
      </c>
      <c r="F243" s="20" t="s">
        <v>44</v>
      </c>
      <c r="G243" s="20" t="s">
        <v>21</v>
      </c>
      <c r="H243" s="22">
        <v>44166</v>
      </c>
      <c r="I243" s="22">
        <v>44167</v>
      </c>
      <c r="J243" s="23">
        <v>178155</v>
      </c>
      <c r="K243" s="24">
        <v>3</v>
      </c>
      <c r="L243" s="23">
        <v>534465</v>
      </c>
      <c r="M243" s="23">
        <v>101548</v>
      </c>
      <c r="N243" s="23">
        <v>636013</v>
      </c>
      <c r="O243" s="23">
        <v>696561</v>
      </c>
    </row>
    <row r="244" spans="1:15" ht="24" x14ac:dyDescent="0.25">
      <c r="A244" s="20" t="s">
        <v>565</v>
      </c>
      <c r="B244" s="21" t="s">
        <v>193</v>
      </c>
      <c r="C244" s="21" t="s">
        <v>466</v>
      </c>
      <c r="D244" s="21" t="s">
        <v>563</v>
      </c>
      <c r="E244" s="21" t="s">
        <v>564</v>
      </c>
      <c r="F244" s="20" t="s">
        <v>44</v>
      </c>
      <c r="G244" s="20" t="s">
        <v>21</v>
      </c>
      <c r="H244" s="22">
        <v>44154</v>
      </c>
      <c r="I244" s="22">
        <v>44165</v>
      </c>
      <c r="J244" s="23">
        <v>178155</v>
      </c>
      <c r="K244" s="24">
        <v>5</v>
      </c>
      <c r="L244" s="23">
        <v>890775</v>
      </c>
      <c r="M244" s="23">
        <v>169247</v>
      </c>
      <c r="N244" s="23">
        <v>1060022</v>
      </c>
      <c r="O244" s="23">
        <v>1160936</v>
      </c>
    </row>
    <row r="245" spans="1:15" x14ac:dyDescent="0.25">
      <c r="A245" s="20" t="s">
        <v>566</v>
      </c>
      <c r="B245" s="21" t="s">
        <v>193</v>
      </c>
      <c r="C245" s="21" t="s">
        <v>466</v>
      </c>
      <c r="D245" s="21" t="s">
        <v>558</v>
      </c>
      <c r="E245" s="21" t="s">
        <v>120</v>
      </c>
      <c r="F245" s="20" t="s">
        <v>44</v>
      </c>
      <c r="G245" s="20" t="s">
        <v>19</v>
      </c>
      <c r="H245" s="22">
        <v>44176</v>
      </c>
      <c r="I245" s="22">
        <v>44195</v>
      </c>
      <c r="J245" s="23">
        <v>35117964</v>
      </c>
      <c r="K245" s="24">
        <v>1</v>
      </c>
      <c r="L245" s="23">
        <v>35117964</v>
      </c>
      <c r="M245" s="23">
        <v>6672413</v>
      </c>
      <c r="N245" s="23">
        <v>41790377</v>
      </c>
      <c r="O245" s="23">
        <v>45768821</v>
      </c>
    </row>
    <row r="246" spans="1:15" ht="24" x14ac:dyDescent="0.25">
      <c r="A246" s="20" t="s">
        <v>567</v>
      </c>
      <c r="B246" s="21" t="s">
        <v>193</v>
      </c>
      <c r="C246" s="21" t="s">
        <v>466</v>
      </c>
      <c r="D246" s="21" t="s">
        <v>568</v>
      </c>
      <c r="E246" s="21" t="s">
        <v>556</v>
      </c>
      <c r="F246" s="20" t="s">
        <v>44</v>
      </c>
      <c r="G246" s="20" t="s">
        <v>22</v>
      </c>
      <c r="H246" s="22">
        <v>44187</v>
      </c>
      <c r="I246" s="22">
        <v>44195</v>
      </c>
      <c r="J246" s="23">
        <v>133616</v>
      </c>
      <c r="K246" s="24">
        <v>20</v>
      </c>
      <c r="L246" s="23">
        <v>2672320</v>
      </c>
      <c r="M246" s="23">
        <v>507741</v>
      </c>
      <c r="N246" s="23">
        <v>3180061</v>
      </c>
      <c r="O246" s="23">
        <v>3482803</v>
      </c>
    </row>
    <row r="247" spans="1:15" ht="24" x14ac:dyDescent="0.25">
      <c r="A247" s="20" t="s">
        <v>569</v>
      </c>
      <c r="B247" s="21" t="s">
        <v>570</v>
      </c>
      <c r="C247" s="21" t="s">
        <v>466</v>
      </c>
      <c r="D247" s="21" t="s">
        <v>571</v>
      </c>
      <c r="E247" s="21" t="s">
        <v>48</v>
      </c>
      <c r="F247" s="20" t="s">
        <v>44</v>
      </c>
      <c r="G247" s="20" t="s">
        <v>19</v>
      </c>
      <c r="H247" s="22">
        <v>44120</v>
      </c>
      <c r="I247" s="22">
        <v>44148</v>
      </c>
      <c r="J247" s="23">
        <v>35000</v>
      </c>
      <c r="K247" s="24">
        <v>20</v>
      </c>
      <c r="L247" s="23">
        <v>700000</v>
      </c>
      <c r="M247" s="23">
        <v>0</v>
      </c>
      <c r="N247" s="23">
        <v>700000</v>
      </c>
      <c r="O247" s="23">
        <v>766640</v>
      </c>
    </row>
    <row r="248" spans="1:15" ht="24" x14ac:dyDescent="0.25">
      <c r="A248" s="20" t="s">
        <v>572</v>
      </c>
      <c r="B248" s="21" t="s">
        <v>570</v>
      </c>
      <c r="C248" s="21" t="s">
        <v>466</v>
      </c>
      <c r="D248" s="21" t="s">
        <v>571</v>
      </c>
      <c r="E248" s="21" t="s">
        <v>48</v>
      </c>
      <c r="F248" s="20" t="s">
        <v>44</v>
      </c>
      <c r="G248" s="20" t="s">
        <v>22</v>
      </c>
      <c r="H248" s="22">
        <v>44165</v>
      </c>
      <c r="I248" s="22">
        <v>44176</v>
      </c>
      <c r="J248" s="23">
        <v>35000</v>
      </c>
      <c r="K248" s="24">
        <v>20</v>
      </c>
      <c r="L248" s="23">
        <v>700000</v>
      </c>
      <c r="M248" s="23">
        <v>0</v>
      </c>
      <c r="N248" s="23">
        <v>700000</v>
      </c>
      <c r="O248" s="23">
        <v>766640</v>
      </c>
    </row>
    <row r="249" spans="1:15" ht="24" x14ac:dyDescent="0.25">
      <c r="A249" s="20" t="s">
        <v>573</v>
      </c>
      <c r="B249" s="21" t="s">
        <v>574</v>
      </c>
      <c r="C249" s="21" t="s">
        <v>466</v>
      </c>
      <c r="D249" s="21" t="s">
        <v>575</v>
      </c>
      <c r="E249" s="21" t="s">
        <v>48</v>
      </c>
      <c r="F249" s="20" t="s">
        <v>44</v>
      </c>
      <c r="G249" s="20" t="s">
        <v>19</v>
      </c>
      <c r="H249" s="22">
        <v>44134</v>
      </c>
      <c r="I249" s="22">
        <v>44155</v>
      </c>
      <c r="J249" s="23">
        <v>27273</v>
      </c>
      <c r="K249" s="24">
        <v>44</v>
      </c>
      <c r="L249" s="23">
        <v>1200000</v>
      </c>
      <c r="M249" s="23">
        <v>0</v>
      </c>
      <c r="N249" s="23">
        <v>1200000</v>
      </c>
      <c r="O249" s="23">
        <v>1314240</v>
      </c>
    </row>
    <row r="250" spans="1:15" ht="24" x14ac:dyDescent="0.25">
      <c r="A250" s="20" t="s">
        <v>576</v>
      </c>
      <c r="B250" s="21" t="s">
        <v>574</v>
      </c>
      <c r="C250" s="21" t="s">
        <v>466</v>
      </c>
      <c r="D250" s="21" t="s">
        <v>575</v>
      </c>
      <c r="E250" s="21" t="s">
        <v>48</v>
      </c>
      <c r="F250" s="20" t="s">
        <v>44</v>
      </c>
      <c r="G250" s="20" t="s">
        <v>22</v>
      </c>
      <c r="H250" s="22">
        <v>44165</v>
      </c>
      <c r="I250" s="22">
        <v>44176</v>
      </c>
      <c r="J250" s="23">
        <v>27273</v>
      </c>
      <c r="K250" s="24">
        <v>44</v>
      </c>
      <c r="L250" s="23">
        <v>1200000</v>
      </c>
      <c r="M250" s="23">
        <v>0</v>
      </c>
      <c r="N250" s="23">
        <v>1200000</v>
      </c>
      <c r="O250" s="23">
        <v>1314240</v>
      </c>
    </row>
    <row r="251" spans="1:15" ht="24" x14ac:dyDescent="0.25">
      <c r="A251" s="20" t="s">
        <v>577</v>
      </c>
      <c r="B251" s="21" t="s">
        <v>578</v>
      </c>
      <c r="C251" s="21" t="s">
        <v>466</v>
      </c>
      <c r="D251" s="21" t="s">
        <v>579</v>
      </c>
      <c r="E251" s="21" t="s">
        <v>48</v>
      </c>
      <c r="F251" s="20" t="s">
        <v>44</v>
      </c>
      <c r="G251" s="20" t="s">
        <v>19</v>
      </c>
      <c r="H251" s="22">
        <v>44120</v>
      </c>
      <c r="I251" s="22">
        <v>44149</v>
      </c>
      <c r="J251" s="23">
        <v>9000000</v>
      </c>
      <c r="K251" s="24">
        <v>1</v>
      </c>
      <c r="L251" s="23">
        <v>9000000</v>
      </c>
      <c r="M251" s="23">
        <v>1710000</v>
      </c>
      <c r="N251" s="23">
        <v>10710000</v>
      </c>
      <c r="O251" s="23">
        <v>11729592</v>
      </c>
    </row>
    <row r="252" spans="1:15" ht="24" x14ac:dyDescent="0.25">
      <c r="A252" s="20" t="s">
        <v>580</v>
      </c>
      <c r="B252" s="21" t="s">
        <v>578</v>
      </c>
      <c r="C252" s="21" t="s">
        <v>466</v>
      </c>
      <c r="D252" s="21" t="s">
        <v>579</v>
      </c>
      <c r="E252" s="21" t="s">
        <v>48</v>
      </c>
      <c r="F252" s="20" t="s">
        <v>44</v>
      </c>
      <c r="G252" s="20" t="s">
        <v>22</v>
      </c>
      <c r="H252" s="22">
        <v>44165</v>
      </c>
      <c r="I252" s="22">
        <v>44192</v>
      </c>
      <c r="J252" s="23">
        <v>9000000</v>
      </c>
      <c r="K252" s="24">
        <v>1</v>
      </c>
      <c r="L252" s="23">
        <v>9000000</v>
      </c>
      <c r="M252" s="23">
        <v>1710000</v>
      </c>
      <c r="N252" s="23">
        <v>10710000</v>
      </c>
      <c r="O252" s="23">
        <v>11729592</v>
      </c>
    </row>
    <row r="253" spans="1:15" ht="36" x14ac:dyDescent="0.25">
      <c r="A253" s="20" t="s">
        <v>581</v>
      </c>
      <c r="B253" s="21" t="s">
        <v>582</v>
      </c>
      <c r="C253" s="21" t="s">
        <v>466</v>
      </c>
      <c r="D253" s="21" t="s">
        <v>583</v>
      </c>
      <c r="E253" s="21" t="s">
        <v>48</v>
      </c>
      <c r="F253" s="20" t="s">
        <v>44</v>
      </c>
      <c r="G253" s="20" t="s">
        <v>19</v>
      </c>
      <c r="H253" s="22">
        <v>44123</v>
      </c>
      <c r="I253" s="22">
        <v>44148</v>
      </c>
      <c r="J253" s="23">
        <v>65421</v>
      </c>
      <c r="K253" s="24">
        <v>107</v>
      </c>
      <c r="L253" s="23">
        <v>7000000</v>
      </c>
      <c r="M253" s="23">
        <v>0</v>
      </c>
      <c r="N253" s="23">
        <v>7000000</v>
      </c>
      <c r="O253" s="23">
        <v>7666400</v>
      </c>
    </row>
    <row r="254" spans="1:15" ht="36" x14ac:dyDescent="0.25">
      <c r="A254" s="20" t="s">
        <v>584</v>
      </c>
      <c r="B254" s="21" t="s">
        <v>582</v>
      </c>
      <c r="C254" s="21" t="s">
        <v>466</v>
      </c>
      <c r="D254" s="21" t="s">
        <v>583</v>
      </c>
      <c r="E254" s="21" t="s">
        <v>48</v>
      </c>
      <c r="F254" s="20" t="s">
        <v>44</v>
      </c>
      <c r="G254" s="20" t="s">
        <v>22</v>
      </c>
      <c r="H254" s="22">
        <v>44166</v>
      </c>
      <c r="I254" s="22">
        <v>44183</v>
      </c>
      <c r="J254" s="23">
        <v>65421</v>
      </c>
      <c r="K254" s="24">
        <v>107</v>
      </c>
      <c r="L254" s="23">
        <v>7000000</v>
      </c>
      <c r="M254" s="23">
        <v>0</v>
      </c>
      <c r="N254" s="23">
        <v>7000000</v>
      </c>
      <c r="O254" s="23">
        <v>7666400</v>
      </c>
    </row>
    <row r="255" spans="1:15" ht="24" x14ac:dyDescent="0.25">
      <c r="A255" s="20" t="s">
        <v>585</v>
      </c>
      <c r="B255" s="21" t="s">
        <v>586</v>
      </c>
      <c r="C255" s="21" t="s">
        <v>466</v>
      </c>
      <c r="D255" s="21" t="s">
        <v>587</v>
      </c>
      <c r="E255" s="21" t="s">
        <v>139</v>
      </c>
      <c r="F255" s="20" t="s">
        <v>44</v>
      </c>
      <c r="G255" s="20" t="s">
        <v>19</v>
      </c>
      <c r="H255" s="22">
        <v>44134</v>
      </c>
      <c r="I255" s="22">
        <v>44143</v>
      </c>
      <c r="J255" s="23">
        <v>840336</v>
      </c>
      <c r="K255" s="24">
        <v>1</v>
      </c>
      <c r="L255" s="23">
        <v>840336</v>
      </c>
      <c r="M255" s="23">
        <v>159664</v>
      </c>
      <c r="N255" s="23">
        <v>1000000</v>
      </c>
      <c r="O255" s="23">
        <v>1095200</v>
      </c>
    </row>
    <row r="256" spans="1:15" ht="24" x14ac:dyDescent="0.25">
      <c r="A256" s="20" t="s">
        <v>588</v>
      </c>
      <c r="B256" s="21" t="s">
        <v>589</v>
      </c>
      <c r="C256" s="21" t="s">
        <v>466</v>
      </c>
      <c r="D256" s="21" t="s">
        <v>590</v>
      </c>
      <c r="E256" s="21" t="s">
        <v>48</v>
      </c>
      <c r="F256" s="20" t="s">
        <v>44</v>
      </c>
      <c r="G256" s="20" t="s">
        <v>19</v>
      </c>
      <c r="H256" s="22">
        <v>44120</v>
      </c>
      <c r="I256" s="22">
        <v>44148</v>
      </c>
      <c r="J256" s="23">
        <v>38710</v>
      </c>
      <c r="K256" s="24">
        <v>31</v>
      </c>
      <c r="L256" s="23">
        <v>1200000</v>
      </c>
      <c r="M256" s="23">
        <v>0</v>
      </c>
      <c r="N256" s="23">
        <v>1200000</v>
      </c>
      <c r="O256" s="23">
        <v>1314240</v>
      </c>
    </row>
    <row r="257" spans="1:15" ht="24" x14ac:dyDescent="0.25">
      <c r="A257" s="20" t="s">
        <v>591</v>
      </c>
      <c r="B257" s="21" t="s">
        <v>589</v>
      </c>
      <c r="C257" s="21" t="s">
        <v>466</v>
      </c>
      <c r="D257" s="21" t="s">
        <v>590</v>
      </c>
      <c r="E257" s="21" t="s">
        <v>48</v>
      </c>
      <c r="F257" s="20" t="s">
        <v>44</v>
      </c>
      <c r="G257" s="20" t="s">
        <v>22</v>
      </c>
      <c r="H257" s="22">
        <v>44165</v>
      </c>
      <c r="I257" s="22">
        <v>44176</v>
      </c>
      <c r="J257" s="23">
        <v>38710</v>
      </c>
      <c r="K257" s="24">
        <v>31</v>
      </c>
      <c r="L257" s="23">
        <v>1200000</v>
      </c>
      <c r="M257" s="23">
        <v>0</v>
      </c>
      <c r="N257" s="23">
        <v>1200000</v>
      </c>
      <c r="O257" s="23">
        <v>1314240</v>
      </c>
    </row>
    <row r="258" spans="1:15" ht="24" x14ac:dyDescent="0.25">
      <c r="A258" s="20" t="s">
        <v>592</v>
      </c>
      <c r="B258" s="21" t="s">
        <v>593</v>
      </c>
      <c r="C258" s="21" t="s">
        <v>466</v>
      </c>
      <c r="D258" s="21" t="s">
        <v>594</v>
      </c>
      <c r="E258" s="21" t="s">
        <v>48</v>
      </c>
      <c r="F258" s="20" t="s">
        <v>44</v>
      </c>
      <c r="G258" s="20" t="s">
        <v>19</v>
      </c>
      <c r="H258" s="22">
        <v>44135</v>
      </c>
      <c r="I258" s="22">
        <v>44156</v>
      </c>
      <c r="J258" s="23">
        <v>42143</v>
      </c>
      <c r="K258" s="24">
        <v>14</v>
      </c>
      <c r="L258" s="23">
        <v>590000</v>
      </c>
      <c r="M258" s="23">
        <v>0</v>
      </c>
      <c r="N258" s="23">
        <v>590000</v>
      </c>
      <c r="O258" s="23">
        <v>646168</v>
      </c>
    </row>
    <row r="259" spans="1:15" ht="24" x14ac:dyDescent="0.25">
      <c r="A259" s="20" t="s">
        <v>595</v>
      </c>
      <c r="B259" s="21" t="s">
        <v>593</v>
      </c>
      <c r="C259" s="21" t="s">
        <v>466</v>
      </c>
      <c r="D259" s="21" t="s">
        <v>594</v>
      </c>
      <c r="E259" s="21" t="s">
        <v>48</v>
      </c>
      <c r="F259" s="20" t="s">
        <v>44</v>
      </c>
      <c r="G259" s="20" t="s">
        <v>22</v>
      </c>
      <c r="H259" s="22">
        <v>44170</v>
      </c>
      <c r="I259" s="22">
        <v>44177</v>
      </c>
      <c r="J259" s="23">
        <v>42143</v>
      </c>
      <c r="K259" s="24">
        <v>14</v>
      </c>
      <c r="L259" s="23">
        <v>590000</v>
      </c>
      <c r="M259" s="23">
        <v>0</v>
      </c>
      <c r="N259" s="23">
        <v>590000</v>
      </c>
      <c r="O259" s="23">
        <v>646168</v>
      </c>
    </row>
    <row r="260" spans="1:15" ht="24" x14ac:dyDescent="0.25">
      <c r="A260" s="20" t="s">
        <v>596</v>
      </c>
      <c r="B260" s="21" t="s">
        <v>597</v>
      </c>
      <c r="C260" s="21" t="s">
        <v>466</v>
      </c>
      <c r="D260" s="21" t="s">
        <v>598</v>
      </c>
      <c r="E260" s="21" t="s">
        <v>48</v>
      </c>
      <c r="F260" s="20" t="s">
        <v>44</v>
      </c>
      <c r="G260" s="20" t="s">
        <v>19</v>
      </c>
      <c r="H260" s="22">
        <v>44120</v>
      </c>
      <c r="I260" s="22">
        <v>44134</v>
      </c>
      <c r="J260" s="23">
        <v>48000</v>
      </c>
      <c r="K260" s="24">
        <v>11</v>
      </c>
      <c r="L260" s="23">
        <v>528000</v>
      </c>
      <c r="M260" s="23">
        <v>0</v>
      </c>
      <c r="N260" s="23">
        <v>528000</v>
      </c>
      <c r="O260" s="23">
        <v>578266</v>
      </c>
    </row>
    <row r="261" spans="1:15" ht="24" x14ac:dyDescent="0.25">
      <c r="A261" s="20" t="s">
        <v>599</v>
      </c>
      <c r="B261" s="21" t="s">
        <v>597</v>
      </c>
      <c r="C261" s="21" t="s">
        <v>466</v>
      </c>
      <c r="D261" s="21" t="s">
        <v>598</v>
      </c>
      <c r="E261" s="21" t="s">
        <v>48</v>
      </c>
      <c r="F261" s="20" t="s">
        <v>44</v>
      </c>
      <c r="G261" s="20" t="s">
        <v>19</v>
      </c>
      <c r="H261" s="22">
        <v>44137</v>
      </c>
      <c r="I261" s="22">
        <v>44148</v>
      </c>
      <c r="J261" s="23">
        <v>48000</v>
      </c>
      <c r="K261" s="24">
        <v>14</v>
      </c>
      <c r="L261" s="23">
        <v>672000</v>
      </c>
      <c r="M261" s="23">
        <v>0</v>
      </c>
      <c r="N261" s="23">
        <v>672000</v>
      </c>
      <c r="O261" s="23">
        <v>735974</v>
      </c>
    </row>
    <row r="262" spans="1:15" ht="24" x14ac:dyDescent="0.25">
      <c r="A262" s="20" t="s">
        <v>600</v>
      </c>
      <c r="B262" s="21" t="s">
        <v>597</v>
      </c>
      <c r="C262" s="21" t="s">
        <v>466</v>
      </c>
      <c r="D262" s="21" t="s">
        <v>598</v>
      </c>
      <c r="E262" s="21" t="s">
        <v>48</v>
      </c>
      <c r="F262" s="20" t="s">
        <v>44</v>
      </c>
      <c r="G262" s="20" t="s">
        <v>22</v>
      </c>
      <c r="H262" s="22">
        <v>44165</v>
      </c>
      <c r="I262" s="22">
        <v>44176</v>
      </c>
      <c r="J262" s="23">
        <v>48000</v>
      </c>
      <c r="K262" s="24">
        <v>25</v>
      </c>
      <c r="L262" s="23">
        <v>1200000</v>
      </c>
      <c r="M262" s="23">
        <v>0</v>
      </c>
      <c r="N262" s="23">
        <v>1200000</v>
      </c>
      <c r="O262" s="23">
        <v>1314240</v>
      </c>
    </row>
    <row r="263" spans="1:15" ht="24" x14ac:dyDescent="0.25">
      <c r="A263" s="20" t="s">
        <v>601</v>
      </c>
      <c r="B263" s="21" t="s">
        <v>602</v>
      </c>
      <c r="C263" s="21" t="s">
        <v>466</v>
      </c>
      <c r="D263" s="21" t="s">
        <v>603</v>
      </c>
      <c r="E263" s="21" t="s">
        <v>48</v>
      </c>
      <c r="F263" s="20" t="s">
        <v>44</v>
      </c>
      <c r="G263" s="20" t="s">
        <v>19</v>
      </c>
      <c r="H263" s="22">
        <v>44120</v>
      </c>
      <c r="I263" s="22">
        <v>44148</v>
      </c>
      <c r="J263" s="23">
        <v>60000</v>
      </c>
      <c r="K263" s="24">
        <v>20</v>
      </c>
      <c r="L263" s="23">
        <v>1200000</v>
      </c>
      <c r="M263" s="23">
        <v>0</v>
      </c>
      <c r="N263" s="23">
        <v>1200000</v>
      </c>
      <c r="O263" s="23">
        <v>1314240</v>
      </c>
    </row>
    <row r="264" spans="1:15" ht="24" x14ac:dyDescent="0.25">
      <c r="A264" s="20" t="s">
        <v>604</v>
      </c>
      <c r="B264" s="21" t="s">
        <v>602</v>
      </c>
      <c r="C264" s="21" t="s">
        <v>466</v>
      </c>
      <c r="D264" s="21" t="s">
        <v>603</v>
      </c>
      <c r="E264" s="21" t="s">
        <v>48</v>
      </c>
      <c r="F264" s="20" t="s">
        <v>44</v>
      </c>
      <c r="G264" s="20" t="s">
        <v>22</v>
      </c>
      <c r="H264" s="22">
        <v>44165</v>
      </c>
      <c r="I264" s="22">
        <v>44176</v>
      </c>
      <c r="J264" s="23">
        <v>60000</v>
      </c>
      <c r="K264" s="24">
        <v>20</v>
      </c>
      <c r="L264" s="23">
        <v>1200000</v>
      </c>
      <c r="M264" s="23">
        <v>0</v>
      </c>
      <c r="N264" s="23">
        <v>1200000</v>
      </c>
      <c r="O264" s="23">
        <v>1314240</v>
      </c>
    </row>
    <row r="265" spans="1:15" ht="24" x14ac:dyDescent="0.25">
      <c r="A265" s="20" t="s">
        <v>605</v>
      </c>
      <c r="B265" s="21" t="s">
        <v>606</v>
      </c>
      <c r="C265" s="21" t="s">
        <v>466</v>
      </c>
      <c r="D265" s="21" t="s">
        <v>607</v>
      </c>
      <c r="E265" s="21" t="s">
        <v>48</v>
      </c>
      <c r="F265" s="20" t="s">
        <v>44</v>
      </c>
      <c r="G265" s="20" t="s">
        <v>19</v>
      </c>
      <c r="H265" s="22">
        <v>44120</v>
      </c>
      <c r="I265" s="22">
        <v>44148</v>
      </c>
      <c r="J265" s="23">
        <v>44444</v>
      </c>
      <c r="K265" s="24">
        <v>27</v>
      </c>
      <c r="L265" s="23">
        <v>1200000</v>
      </c>
      <c r="M265" s="23">
        <v>0</v>
      </c>
      <c r="N265" s="23">
        <v>1200000</v>
      </c>
      <c r="O265" s="23">
        <v>1314240</v>
      </c>
    </row>
    <row r="266" spans="1:15" ht="24" x14ac:dyDescent="0.25">
      <c r="A266" s="20" t="s">
        <v>608</v>
      </c>
      <c r="B266" s="21" t="s">
        <v>606</v>
      </c>
      <c r="C266" s="21" t="s">
        <v>466</v>
      </c>
      <c r="D266" s="21" t="s">
        <v>607</v>
      </c>
      <c r="E266" s="21" t="s">
        <v>48</v>
      </c>
      <c r="F266" s="20" t="s">
        <v>44</v>
      </c>
      <c r="G266" s="20" t="s">
        <v>22</v>
      </c>
      <c r="H266" s="22">
        <v>44165</v>
      </c>
      <c r="I266" s="22">
        <v>44176</v>
      </c>
      <c r="J266" s="23">
        <v>44444</v>
      </c>
      <c r="K266" s="24">
        <v>27</v>
      </c>
      <c r="L266" s="23">
        <v>1200000</v>
      </c>
      <c r="M266" s="23">
        <v>0</v>
      </c>
      <c r="N266" s="23">
        <v>1200000</v>
      </c>
      <c r="O266" s="23">
        <v>1314240</v>
      </c>
    </row>
    <row r="267" spans="1:15" ht="24" x14ac:dyDescent="0.25">
      <c r="A267" s="20" t="s">
        <v>609</v>
      </c>
      <c r="B267" s="21" t="s">
        <v>610</v>
      </c>
      <c r="C267" s="21" t="s">
        <v>466</v>
      </c>
      <c r="D267" s="21" t="s">
        <v>554</v>
      </c>
      <c r="E267" s="21" t="s">
        <v>195</v>
      </c>
      <c r="F267" s="20" t="s">
        <v>44</v>
      </c>
      <c r="G267" s="20" t="s">
        <v>19</v>
      </c>
      <c r="H267" s="22">
        <v>44119</v>
      </c>
      <c r="I267" s="22">
        <v>44135</v>
      </c>
      <c r="J267" s="23">
        <v>35020</v>
      </c>
      <c r="K267" s="24">
        <v>51</v>
      </c>
      <c r="L267" s="23">
        <v>1786020</v>
      </c>
      <c r="M267" s="23">
        <v>339344</v>
      </c>
      <c r="N267" s="23">
        <v>2125364</v>
      </c>
      <c r="O267" s="23">
        <v>2327699</v>
      </c>
    </row>
    <row r="268" spans="1:15" ht="24" x14ac:dyDescent="0.25">
      <c r="A268" s="20" t="s">
        <v>611</v>
      </c>
      <c r="B268" s="21" t="s">
        <v>610</v>
      </c>
      <c r="C268" s="21" t="s">
        <v>466</v>
      </c>
      <c r="D268" s="21" t="s">
        <v>554</v>
      </c>
      <c r="E268" s="21" t="s">
        <v>195</v>
      </c>
      <c r="F268" s="20" t="s">
        <v>44</v>
      </c>
      <c r="G268" s="20" t="s">
        <v>19</v>
      </c>
      <c r="H268" s="22">
        <v>44136</v>
      </c>
      <c r="I268" s="22">
        <v>44150</v>
      </c>
      <c r="J268" s="23">
        <v>35020</v>
      </c>
      <c r="K268" s="24">
        <v>45</v>
      </c>
      <c r="L268" s="23">
        <v>1575900</v>
      </c>
      <c r="M268" s="23">
        <v>299421</v>
      </c>
      <c r="N268" s="23">
        <v>1875321</v>
      </c>
      <c r="O268" s="23">
        <v>2053852</v>
      </c>
    </row>
    <row r="269" spans="1:15" ht="24" x14ac:dyDescent="0.25">
      <c r="A269" s="20" t="s">
        <v>612</v>
      </c>
      <c r="B269" s="21" t="s">
        <v>610</v>
      </c>
      <c r="C269" s="21" t="s">
        <v>466</v>
      </c>
      <c r="D269" s="21" t="s">
        <v>554</v>
      </c>
      <c r="E269" s="21" t="s">
        <v>128</v>
      </c>
      <c r="F269" s="20" t="s">
        <v>44</v>
      </c>
      <c r="G269" s="20" t="s">
        <v>19</v>
      </c>
      <c r="H269" s="22">
        <v>44136</v>
      </c>
      <c r="I269" s="22">
        <v>44143</v>
      </c>
      <c r="J269" s="23">
        <v>46750</v>
      </c>
      <c r="K269" s="24">
        <v>40</v>
      </c>
      <c r="L269" s="23">
        <v>1870000</v>
      </c>
      <c r="M269" s="23">
        <v>355300</v>
      </c>
      <c r="N269" s="23">
        <v>2225300</v>
      </c>
      <c r="O269" s="23">
        <v>2437149</v>
      </c>
    </row>
    <row r="270" spans="1:15" ht="24" x14ac:dyDescent="0.25">
      <c r="A270" s="20" t="s">
        <v>613</v>
      </c>
      <c r="B270" s="21" t="s">
        <v>610</v>
      </c>
      <c r="C270" s="21" t="s">
        <v>466</v>
      </c>
      <c r="D270" s="21" t="s">
        <v>554</v>
      </c>
      <c r="E270" s="21" t="s">
        <v>128</v>
      </c>
      <c r="F270" s="20" t="s">
        <v>44</v>
      </c>
      <c r="G270" s="20" t="s">
        <v>19</v>
      </c>
      <c r="H270" s="22">
        <v>44125</v>
      </c>
      <c r="I270" s="22">
        <v>44135</v>
      </c>
      <c r="J270" s="23">
        <v>46750</v>
      </c>
      <c r="K270" s="24">
        <v>56</v>
      </c>
      <c r="L270" s="23">
        <v>2618000</v>
      </c>
      <c r="M270" s="23">
        <v>497420</v>
      </c>
      <c r="N270" s="23">
        <v>3115420</v>
      </c>
      <c r="O270" s="23">
        <v>3412008</v>
      </c>
    </row>
    <row r="271" spans="1:15" ht="24" x14ac:dyDescent="0.25">
      <c r="A271" s="20" t="s">
        <v>614</v>
      </c>
      <c r="B271" s="21" t="s">
        <v>610</v>
      </c>
      <c r="C271" s="21" t="s">
        <v>466</v>
      </c>
      <c r="D271" s="21" t="s">
        <v>554</v>
      </c>
      <c r="E271" s="21" t="s">
        <v>128</v>
      </c>
      <c r="F271" s="20" t="s">
        <v>44</v>
      </c>
      <c r="G271" s="20" t="s">
        <v>19</v>
      </c>
      <c r="H271" s="22">
        <v>44137</v>
      </c>
      <c r="I271" s="22">
        <v>44142</v>
      </c>
      <c r="J271" s="23">
        <v>43790</v>
      </c>
      <c r="K271" s="24">
        <v>12</v>
      </c>
      <c r="L271" s="23">
        <v>525480</v>
      </c>
      <c r="M271" s="23">
        <v>99841</v>
      </c>
      <c r="N271" s="23">
        <v>625321</v>
      </c>
      <c r="O271" s="23">
        <v>684852</v>
      </c>
    </row>
    <row r="272" spans="1:15" ht="24" x14ac:dyDescent="0.25">
      <c r="A272" s="20" t="s">
        <v>615</v>
      </c>
      <c r="B272" s="21" t="s">
        <v>610</v>
      </c>
      <c r="C272" s="21" t="s">
        <v>466</v>
      </c>
      <c r="D272" s="21" t="s">
        <v>554</v>
      </c>
      <c r="E272" s="21" t="s">
        <v>258</v>
      </c>
      <c r="F272" s="20" t="s">
        <v>44</v>
      </c>
      <c r="G272" s="20" t="s">
        <v>12</v>
      </c>
      <c r="H272" s="22">
        <v>44189</v>
      </c>
      <c r="I272" s="22">
        <v>44196</v>
      </c>
      <c r="J272" s="23">
        <v>58490</v>
      </c>
      <c r="K272" s="24">
        <v>24</v>
      </c>
      <c r="L272" s="23">
        <v>1403760</v>
      </c>
      <c r="M272" s="23">
        <v>266714</v>
      </c>
      <c r="N272" s="23">
        <v>1670474</v>
      </c>
      <c r="O272" s="23">
        <v>1829503</v>
      </c>
    </row>
    <row r="273" spans="1:15" ht="24" x14ac:dyDescent="0.25">
      <c r="A273" s="20" t="s">
        <v>616</v>
      </c>
      <c r="B273" s="21" t="s">
        <v>617</v>
      </c>
      <c r="C273" s="21" t="s">
        <v>466</v>
      </c>
      <c r="D273" s="21" t="s">
        <v>618</v>
      </c>
      <c r="E273" s="21" t="s">
        <v>48</v>
      </c>
      <c r="F273" s="20" t="s">
        <v>44</v>
      </c>
      <c r="G273" s="20" t="s">
        <v>19</v>
      </c>
      <c r="H273" s="22">
        <v>44143</v>
      </c>
      <c r="I273" s="22">
        <v>44164</v>
      </c>
      <c r="J273" s="23">
        <v>29500</v>
      </c>
      <c r="K273" s="24">
        <v>15</v>
      </c>
      <c r="L273" s="23">
        <v>442500</v>
      </c>
      <c r="M273" s="23">
        <v>0</v>
      </c>
      <c r="N273" s="23">
        <v>442500</v>
      </c>
      <c r="O273" s="23">
        <v>484626</v>
      </c>
    </row>
    <row r="274" spans="1:15" ht="24" x14ac:dyDescent="0.25">
      <c r="A274" s="20" t="s">
        <v>619</v>
      </c>
      <c r="B274" s="21" t="s">
        <v>617</v>
      </c>
      <c r="C274" s="21" t="s">
        <v>466</v>
      </c>
      <c r="D274" s="21" t="s">
        <v>618</v>
      </c>
      <c r="E274" s="21" t="s">
        <v>48</v>
      </c>
      <c r="F274" s="20" t="s">
        <v>44</v>
      </c>
      <c r="G274" s="20" t="s">
        <v>22</v>
      </c>
      <c r="H274" s="22">
        <v>44171</v>
      </c>
      <c r="I274" s="22">
        <v>44178</v>
      </c>
      <c r="J274" s="23">
        <v>590000</v>
      </c>
      <c r="K274" s="24">
        <v>1</v>
      </c>
      <c r="L274" s="23">
        <v>590000</v>
      </c>
      <c r="M274" s="23">
        <v>0</v>
      </c>
      <c r="N274" s="23">
        <v>590000</v>
      </c>
      <c r="O274" s="23">
        <v>646168</v>
      </c>
    </row>
    <row r="275" spans="1:15" ht="24" x14ac:dyDescent="0.25">
      <c r="A275" s="20" t="s">
        <v>620</v>
      </c>
      <c r="B275" s="21" t="s">
        <v>621</v>
      </c>
      <c r="C275" s="21" t="s">
        <v>466</v>
      </c>
      <c r="D275" s="21" t="s">
        <v>622</v>
      </c>
      <c r="E275" s="21" t="s">
        <v>48</v>
      </c>
      <c r="F275" s="20" t="s">
        <v>44</v>
      </c>
      <c r="G275" s="20" t="s">
        <v>19</v>
      </c>
      <c r="H275" s="22">
        <v>44120</v>
      </c>
      <c r="I275" s="22">
        <v>44148</v>
      </c>
      <c r="J275" s="23">
        <v>40000</v>
      </c>
      <c r="K275" s="24">
        <v>30</v>
      </c>
      <c r="L275" s="23">
        <v>1200000</v>
      </c>
      <c r="M275" s="23">
        <v>0</v>
      </c>
      <c r="N275" s="23">
        <v>1200000</v>
      </c>
      <c r="O275" s="23">
        <v>1314240</v>
      </c>
    </row>
    <row r="276" spans="1:15" ht="24" x14ac:dyDescent="0.25">
      <c r="A276" s="20" t="s">
        <v>623</v>
      </c>
      <c r="B276" s="21" t="s">
        <v>621</v>
      </c>
      <c r="C276" s="21" t="s">
        <v>466</v>
      </c>
      <c r="D276" s="21" t="s">
        <v>622</v>
      </c>
      <c r="E276" s="21" t="s">
        <v>48</v>
      </c>
      <c r="F276" s="20" t="s">
        <v>44</v>
      </c>
      <c r="G276" s="20" t="s">
        <v>22</v>
      </c>
      <c r="H276" s="22">
        <v>44165</v>
      </c>
      <c r="I276" s="22">
        <v>44176</v>
      </c>
      <c r="J276" s="23">
        <v>40000</v>
      </c>
      <c r="K276" s="24">
        <v>30</v>
      </c>
      <c r="L276" s="23">
        <v>1200000</v>
      </c>
      <c r="M276" s="23">
        <v>0</v>
      </c>
      <c r="N276" s="23">
        <v>1200000</v>
      </c>
      <c r="O276" s="23">
        <v>1314240</v>
      </c>
    </row>
    <row r="277" spans="1:15" ht="24" x14ac:dyDescent="0.25">
      <c r="A277" s="20" t="s">
        <v>624</v>
      </c>
      <c r="B277" s="21" t="s">
        <v>625</v>
      </c>
      <c r="C277" s="21" t="s">
        <v>466</v>
      </c>
      <c r="D277" s="21" t="s">
        <v>626</v>
      </c>
      <c r="E277" s="21" t="s">
        <v>48</v>
      </c>
      <c r="F277" s="20" t="s">
        <v>44</v>
      </c>
      <c r="G277" s="20" t="s">
        <v>19</v>
      </c>
      <c r="H277" s="22">
        <v>44120</v>
      </c>
      <c r="I277" s="22">
        <v>44148</v>
      </c>
      <c r="J277" s="23">
        <v>50000</v>
      </c>
      <c r="K277" s="24">
        <v>24</v>
      </c>
      <c r="L277" s="23">
        <v>1200000</v>
      </c>
      <c r="M277" s="23">
        <v>0</v>
      </c>
      <c r="N277" s="23">
        <v>1200000</v>
      </c>
      <c r="O277" s="23">
        <v>1314240</v>
      </c>
    </row>
    <row r="278" spans="1:15" ht="24" x14ac:dyDescent="0.25">
      <c r="A278" s="20" t="s">
        <v>627</v>
      </c>
      <c r="B278" s="21" t="s">
        <v>625</v>
      </c>
      <c r="C278" s="21" t="s">
        <v>466</v>
      </c>
      <c r="D278" s="21" t="s">
        <v>626</v>
      </c>
      <c r="E278" s="21" t="s">
        <v>48</v>
      </c>
      <c r="F278" s="20" t="s">
        <v>44</v>
      </c>
      <c r="G278" s="20" t="s">
        <v>22</v>
      </c>
      <c r="H278" s="22">
        <v>44165</v>
      </c>
      <c r="I278" s="22">
        <v>44176</v>
      </c>
      <c r="J278" s="23">
        <v>50000</v>
      </c>
      <c r="K278" s="24">
        <v>24</v>
      </c>
      <c r="L278" s="23">
        <v>1200000</v>
      </c>
      <c r="M278" s="23">
        <v>0</v>
      </c>
      <c r="N278" s="23">
        <v>1200000</v>
      </c>
      <c r="O278" s="23">
        <v>1314240</v>
      </c>
    </row>
    <row r="279" spans="1:15" ht="24" x14ac:dyDescent="0.25">
      <c r="A279" s="20" t="s">
        <v>628</v>
      </c>
      <c r="B279" s="21" t="s">
        <v>629</v>
      </c>
      <c r="C279" s="21" t="s">
        <v>466</v>
      </c>
      <c r="D279" s="21" t="s">
        <v>630</v>
      </c>
      <c r="E279" s="21" t="s">
        <v>48</v>
      </c>
      <c r="F279" s="20" t="s">
        <v>44</v>
      </c>
      <c r="G279" s="20" t="s">
        <v>19</v>
      </c>
      <c r="H279" s="22">
        <v>44143</v>
      </c>
      <c r="I279" s="22">
        <v>44164</v>
      </c>
      <c r="J279" s="23">
        <v>300000</v>
      </c>
      <c r="K279" s="24">
        <v>4</v>
      </c>
      <c r="L279" s="23">
        <v>1200000</v>
      </c>
      <c r="M279" s="23">
        <v>228000</v>
      </c>
      <c r="N279" s="23">
        <v>1428000</v>
      </c>
      <c r="O279" s="23">
        <v>1563946</v>
      </c>
    </row>
    <row r="280" spans="1:15" ht="24" x14ac:dyDescent="0.25">
      <c r="A280" s="20" t="s">
        <v>631</v>
      </c>
      <c r="B280" s="21" t="s">
        <v>629</v>
      </c>
      <c r="C280" s="21" t="s">
        <v>466</v>
      </c>
      <c r="D280" s="21" t="s">
        <v>630</v>
      </c>
      <c r="E280" s="21" t="s">
        <v>48</v>
      </c>
      <c r="F280" s="20" t="s">
        <v>44</v>
      </c>
      <c r="G280" s="20" t="s">
        <v>22</v>
      </c>
      <c r="H280" s="22">
        <v>44185</v>
      </c>
      <c r="I280" s="22">
        <v>44192</v>
      </c>
      <c r="J280" s="23">
        <v>300000</v>
      </c>
      <c r="K280" s="24">
        <v>4</v>
      </c>
      <c r="L280" s="23">
        <v>1200000</v>
      </c>
      <c r="M280" s="23">
        <v>228000</v>
      </c>
      <c r="N280" s="23">
        <v>1428000</v>
      </c>
      <c r="O280" s="23">
        <v>1563946</v>
      </c>
    </row>
    <row r="281" spans="1:15" ht="24" x14ac:dyDescent="0.25">
      <c r="A281" s="20" t="s">
        <v>632</v>
      </c>
      <c r="B281" s="21" t="s">
        <v>633</v>
      </c>
      <c r="C281" s="21" t="s">
        <v>466</v>
      </c>
      <c r="D281" s="21" t="s">
        <v>634</v>
      </c>
      <c r="E281" s="21" t="s">
        <v>48</v>
      </c>
      <c r="F281" s="20" t="s">
        <v>44</v>
      </c>
      <c r="G281" s="20" t="s">
        <v>19</v>
      </c>
      <c r="H281" s="22">
        <v>44120</v>
      </c>
      <c r="I281" s="22">
        <v>44134</v>
      </c>
      <c r="J281" s="23">
        <v>50000</v>
      </c>
      <c r="K281" s="24">
        <v>12</v>
      </c>
      <c r="L281" s="23">
        <v>600000</v>
      </c>
      <c r="M281" s="23">
        <v>0</v>
      </c>
      <c r="N281" s="23">
        <v>600000</v>
      </c>
      <c r="O281" s="23">
        <v>657120</v>
      </c>
    </row>
    <row r="282" spans="1:15" ht="24" x14ac:dyDescent="0.25">
      <c r="A282" s="20" t="s">
        <v>635</v>
      </c>
      <c r="B282" s="21" t="s">
        <v>633</v>
      </c>
      <c r="C282" s="21" t="s">
        <v>466</v>
      </c>
      <c r="D282" s="21" t="s">
        <v>634</v>
      </c>
      <c r="E282" s="21" t="s">
        <v>48</v>
      </c>
      <c r="F282" s="20" t="s">
        <v>44</v>
      </c>
      <c r="G282" s="20" t="s">
        <v>19</v>
      </c>
      <c r="H282" s="22">
        <v>44138</v>
      </c>
      <c r="I282" s="22">
        <v>44148</v>
      </c>
      <c r="J282" s="23">
        <v>50000</v>
      </c>
      <c r="K282" s="24">
        <v>12</v>
      </c>
      <c r="L282" s="23">
        <v>600000</v>
      </c>
      <c r="M282" s="23">
        <v>0</v>
      </c>
      <c r="N282" s="23">
        <v>600000</v>
      </c>
      <c r="O282" s="23">
        <v>657120</v>
      </c>
    </row>
    <row r="283" spans="1:15" ht="24" x14ac:dyDescent="0.25">
      <c r="A283" s="20" t="s">
        <v>636</v>
      </c>
      <c r="B283" s="21" t="s">
        <v>633</v>
      </c>
      <c r="C283" s="21" t="s">
        <v>466</v>
      </c>
      <c r="D283" s="21" t="s">
        <v>634</v>
      </c>
      <c r="E283" s="21" t="s">
        <v>48</v>
      </c>
      <c r="F283" s="20" t="s">
        <v>44</v>
      </c>
      <c r="G283" s="20" t="s">
        <v>22</v>
      </c>
      <c r="H283" s="22">
        <v>44165</v>
      </c>
      <c r="I283" s="22">
        <v>44176</v>
      </c>
      <c r="J283" s="23">
        <v>50000</v>
      </c>
      <c r="K283" s="24">
        <v>24</v>
      </c>
      <c r="L283" s="23">
        <v>1200000</v>
      </c>
      <c r="M283" s="23">
        <v>0</v>
      </c>
      <c r="N283" s="23">
        <v>1200000</v>
      </c>
      <c r="O283" s="23">
        <v>1314240</v>
      </c>
    </row>
    <row r="284" spans="1:15" ht="24" x14ac:dyDescent="0.25">
      <c r="A284" s="20" t="s">
        <v>637</v>
      </c>
      <c r="B284" s="21" t="s">
        <v>638</v>
      </c>
      <c r="C284" s="21" t="s">
        <v>466</v>
      </c>
      <c r="D284" s="21" t="s">
        <v>639</v>
      </c>
      <c r="E284" s="21" t="s">
        <v>48</v>
      </c>
      <c r="F284" s="20" t="s">
        <v>44</v>
      </c>
      <c r="G284" s="20" t="s">
        <v>19</v>
      </c>
      <c r="H284" s="22">
        <v>44146</v>
      </c>
      <c r="I284" s="22">
        <v>44175</v>
      </c>
      <c r="J284" s="23">
        <v>1200000</v>
      </c>
      <c r="K284" s="24">
        <v>1</v>
      </c>
      <c r="L284" s="23">
        <v>1200000</v>
      </c>
      <c r="M284" s="23">
        <v>0</v>
      </c>
      <c r="N284" s="23">
        <v>1200000</v>
      </c>
      <c r="O284" s="23">
        <v>1314240</v>
      </c>
    </row>
    <row r="285" spans="1:15" ht="24" x14ac:dyDescent="0.25">
      <c r="A285" s="20" t="s">
        <v>640</v>
      </c>
      <c r="B285" s="21" t="s">
        <v>641</v>
      </c>
      <c r="C285" s="21" t="s">
        <v>466</v>
      </c>
      <c r="D285" s="21" t="s">
        <v>642</v>
      </c>
      <c r="E285" s="21" t="s">
        <v>48</v>
      </c>
      <c r="F285" s="20" t="s">
        <v>44</v>
      </c>
      <c r="G285" s="20" t="s">
        <v>19</v>
      </c>
      <c r="H285" s="22">
        <v>44121</v>
      </c>
      <c r="I285" s="22">
        <v>44149</v>
      </c>
      <c r="J285" s="23">
        <v>50000</v>
      </c>
      <c r="K285" s="24">
        <v>24</v>
      </c>
      <c r="L285" s="23">
        <v>1200000</v>
      </c>
      <c r="M285" s="23">
        <v>0</v>
      </c>
      <c r="N285" s="23">
        <v>1200000</v>
      </c>
      <c r="O285" s="23">
        <v>1314240</v>
      </c>
    </row>
    <row r="286" spans="1:15" ht="24" x14ac:dyDescent="0.25">
      <c r="A286" s="20" t="s">
        <v>643</v>
      </c>
      <c r="B286" s="21" t="s">
        <v>641</v>
      </c>
      <c r="C286" s="21" t="s">
        <v>466</v>
      </c>
      <c r="D286" s="21" t="s">
        <v>642</v>
      </c>
      <c r="E286" s="21" t="s">
        <v>48</v>
      </c>
      <c r="F286" s="20" t="s">
        <v>44</v>
      </c>
      <c r="G286" s="20" t="s">
        <v>22</v>
      </c>
      <c r="H286" s="22">
        <v>44170</v>
      </c>
      <c r="I286" s="22">
        <v>44177</v>
      </c>
      <c r="J286" s="23">
        <v>1200000</v>
      </c>
      <c r="K286" s="24">
        <v>1</v>
      </c>
      <c r="L286" s="23">
        <v>1200000</v>
      </c>
      <c r="M286" s="23">
        <v>0</v>
      </c>
      <c r="N286" s="23">
        <v>1200000</v>
      </c>
      <c r="O286" s="23">
        <v>1314240</v>
      </c>
    </row>
    <row r="287" spans="1:15" ht="24" x14ac:dyDescent="0.25">
      <c r="A287" s="20" t="s">
        <v>644</v>
      </c>
      <c r="B287" s="21" t="s">
        <v>645</v>
      </c>
      <c r="C287" s="21" t="s">
        <v>466</v>
      </c>
      <c r="D287" s="21" t="s">
        <v>646</v>
      </c>
      <c r="E287" s="21" t="s">
        <v>48</v>
      </c>
      <c r="F287" s="20" t="s">
        <v>44</v>
      </c>
      <c r="G287" s="20" t="s">
        <v>19</v>
      </c>
      <c r="H287" s="22">
        <v>44120</v>
      </c>
      <c r="I287" s="22">
        <v>44148</v>
      </c>
      <c r="J287" s="23">
        <v>73529</v>
      </c>
      <c r="K287" s="24">
        <v>34</v>
      </c>
      <c r="L287" s="23">
        <v>2500000</v>
      </c>
      <c r="M287" s="23">
        <v>0</v>
      </c>
      <c r="N287" s="23">
        <v>2500000</v>
      </c>
      <c r="O287" s="23">
        <v>2738000</v>
      </c>
    </row>
    <row r="288" spans="1:15" ht="24" x14ac:dyDescent="0.25">
      <c r="A288" s="20" t="s">
        <v>647</v>
      </c>
      <c r="B288" s="21" t="s">
        <v>645</v>
      </c>
      <c r="C288" s="21" t="s">
        <v>466</v>
      </c>
      <c r="D288" s="21" t="s">
        <v>646</v>
      </c>
      <c r="E288" s="21" t="s">
        <v>48</v>
      </c>
      <c r="F288" s="20" t="s">
        <v>44</v>
      </c>
      <c r="G288" s="20" t="s">
        <v>22</v>
      </c>
      <c r="H288" s="22">
        <v>44165</v>
      </c>
      <c r="I288" s="22">
        <v>44176</v>
      </c>
      <c r="J288" s="23">
        <v>73529</v>
      </c>
      <c r="K288" s="24">
        <v>34</v>
      </c>
      <c r="L288" s="23">
        <v>2500000</v>
      </c>
      <c r="M288" s="23">
        <v>0</v>
      </c>
      <c r="N288" s="23">
        <v>2500000</v>
      </c>
      <c r="O288" s="23">
        <v>2738000</v>
      </c>
    </row>
    <row r="289" spans="1:15" ht="24" x14ac:dyDescent="0.25">
      <c r="A289" s="20" t="s">
        <v>648</v>
      </c>
      <c r="B289" s="21" t="s">
        <v>649</v>
      </c>
      <c r="C289" s="21" t="s">
        <v>466</v>
      </c>
      <c r="D289" s="21" t="s">
        <v>650</v>
      </c>
      <c r="E289" s="21" t="s">
        <v>48</v>
      </c>
      <c r="F289" s="20" t="s">
        <v>44</v>
      </c>
      <c r="G289" s="20" t="s">
        <v>19</v>
      </c>
      <c r="H289" s="22">
        <v>44120</v>
      </c>
      <c r="I289" s="22">
        <v>44148</v>
      </c>
      <c r="J289" s="23">
        <v>48000</v>
      </c>
      <c r="K289" s="24">
        <v>25</v>
      </c>
      <c r="L289" s="23">
        <v>1200000</v>
      </c>
      <c r="M289" s="23">
        <v>0</v>
      </c>
      <c r="N289" s="23">
        <v>1200000</v>
      </c>
      <c r="O289" s="23">
        <v>1314240</v>
      </c>
    </row>
    <row r="290" spans="1:15" ht="24" x14ac:dyDescent="0.25">
      <c r="A290" s="20" t="s">
        <v>651</v>
      </c>
      <c r="B290" s="21" t="s">
        <v>649</v>
      </c>
      <c r="C290" s="21" t="s">
        <v>466</v>
      </c>
      <c r="D290" s="21" t="s">
        <v>650</v>
      </c>
      <c r="E290" s="21" t="s">
        <v>48</v>
      </c>
      <c r="F290" s="20" t="s">
        <v>44</v>
      </c>
      <c r="G290" s="20" t="s">
        <v>22</v>
      </c>
      <c r="H290" s="22">
        <v>44166</v>
      </c>
      <c r="I290" s="22">
        <v>44176</v>
      </c>
      <c r="J290" s="23">
        <v>48000</v>
      </c>
      <c r="K290" s="24">
        <v>25</v>
      </c>
      <c r="L290" s="23">
        <v>1200000</v>
      </c>
      <c r="M290" s="23">
        <v>0</v>
      </c>
      <c r="N290" s="23">
        <v>1200000</v>
      </c>
      <c r="O290" s="23">
        <v>1314240</v>
      </c>
    </row>
    <row r="291" spans="1:15" ht="24" x14ac:dyDescent="0.25">
      <c r="A291" s="20" t="s">
        <v>652</v>
      </c>
      <c r="B291" s="21" t="s">
        <v>653</v>
      </c>
      <c r="C291" s="21" t="s">
        <v>466</v>
      </c>
      <c r="D291" s="21" t="s">
        <v>654</v>
      </c>
      <c r="E291" s="21" t="s">
        <v>48</v>
      </c>
      <c r="F291" s="20" t="s">
        <v>44</v>
      </c>
      <c r="G291" s="20" t="s">
        <v>19</v>
      </c>
      <c r="H291" s="22">
        <v>44120</v>
      </c>
      <c r="I291" s="22">
        <v>44148</v>
      </c>
      <c r="J291" s="23">
        <v>30000</v>
      </c>
      <c r="K291" s="24">
        <v>40</v>
      </c>
      <c r="L291" s="23">
        <v>1200000</v>
      </c>
      <c r="M291" s="23">
        <v>0</v>
      </c>
      <c r="N291" s="23">
        <v>1200000</v>
      </c>
      <c r="O291" s="23">
        <v>1314240</v>
      </c>
    </row>
    <row r="292" spans="1:15" ht="24" x14ac:dyDescent="0.25">
      <c r="A292" s="20" t="s">
        <v>655</v>
      </c>
      <c r="B292" s="21" t="s">
        <v>653</v>
      </c>
      <c r="C292" s="21" t="s">
        <v>466</v>
      </c>
      <c r="D292" s="21" t="s">
        <v>654</v>
      </c>
      <c r="E292" s="21" t="s">
        <v>48</v>
      </c>
      <c r="F292" s="20" t="s">
        <v>44</v>
      </c>
      <c r="G292" s="20" t="s">
        <v>22</v>
      </c>
      <c r="H292" s="22">
        <v>44181</v>
      </c>
      <c r="I292" s="22">
        <v>44189</v>
      </c>
      <c r="J292" s="23">
        <v>30000</v>
      </c>
      <c r="K292" s="24">
        <v>40</v>
      </c>
      <c r="L292" s="23">
        <v>1200000</v>
      </c>
      <c r="M292" s="23">
        <v>0</v>
      </c>
      <c r="N292" s="23">
        <v>1200000</v>
      </c>
      <c r="O292" s="23">
        <v>1314240</v>
      </c>
    </row>
    <row r="293" spans="1:15" ht="24" x14ac:dyDescent="0.25">
      <c r="A293" s="20" t="s">
        <v>656</v>
      </c>
      <c r="B293" s="21" t="s">
        <v>657</v>
      </c>
      <c r="C293" s="21" t="s">
        <v>466</v>
      </c>
      <c r="D293" s="21" t="s">
        <v>658</v>
      </c>
      <c r="E293" s="21" t="s">
        <v>48</v>
      </c>
      <c r="F293" s="20" t="s">
        <v>44</v>
      </c>
      <c r="G293" s="20" t="s">
        <v>19</v>
      </c>
      <c r="H293" s="22">
        <v>44122</v>
      </c>
      <c r="I293" s="22">
        <v>44129</v>
      </c>
      <c r="J293" s="23">
        <v>45385</v>
      </c>
      <c r="K293" s="24">
        <v>5</v>
      </c>
      <c r="L293" s="23">
        <v>226923</v>
      </c>
      <c r="M293" s="23">
        <v>0</v>
      </c>
      <c r="N293" s="23">
        <v>226923</v>
      </c>
      <c r="O293" s="23">
        <v>248526</v>
      </c>
    </row>
    <row r="294" spans="1:15" ht="24" x14ac:dyDescent="0.25">
      <c r="A294" s="20" t="s">
        <v>659</v>
      </c>
      <c r="B294" s="21" t="s">
        <v>657</v>
      </c>
      <c r="C294" s="21" t="s">
        <v>466</v>
      </c>
      <c r="D294" s="21" t="s">
        <v>658</v>
      </c>
      <c r="E294" s="21" t="s">
        <v>48</v>
      </c>
      <c r="F294" s="20" t="s">
        <v>44</v>
      </c>
      <c r="G294" s="20" t="s">
        <v>19</v>
      </c>
      <c r="H294" s="22">
        <v>44136</v>
      </c>
      <c r="I294" s="22">
        <v>44150</v>
      </c>
      <c r="J294" s="23">
        <v>45385</v>
      </c>
      <c r="K294" s="24">
        <v>8</v>
      </c>
      <c r="L294" s="23">
        <v>363077</v>
      </c>
      <c r="M294" s="23">
        <v>0</v>
      </c>
      <c r="N294" s="23">
        <v>363077</v>
      </c>
      <c r="O294" s="23">
        <v>397642</v>
      </c>
    </row>
    <row r="295" spans="1:15" ht="24" x14ac:dyDescent="0.25">
      <c r="A295" s="20" t="s">
        <v>660</v>
      </c>
      <c r="B295" s="21" t="s">
        <v>657</v>
      </c>
      <c r="C295" s="21" t="s">
        <v>466</v>
      </c>
      <c r="D295" s="21" t="s">
        <v>658</v>
      </c>
      <c r="E295" s="21" t="s">
        <v>48</v>
      </c>
      <c r="F295" s="20" t="s">
        <v>44</v>
      </c>
      <c r="G295" s="20" t="s">
        <v>22</v>
      </c>
      <c r="H295" s="22">
        <v>44171</v>
      </c>
      <c r="I295" s="22">
        <v>44178</v>
      </c>
      <c r="J295" s="23">
        <v>45385</v>
      </c>
      <c r="K295" s="24">
        <v>13</v>
      </c>
      <c r="L295" s="23">
        <v>590000</v>
      </c>
      <c r="M295" s="23">
        <v>0</v>
      </c>
      <c r="N295" s="23">
        <v>590000</v>
      </c>
      <c r="O295" s="23">
        <v>646168</v>
      </c>
    </row>
    <row r="296" spans="1:15" ht="24" x14ac:dyDescent="0.25">
      <c r="A296" s="20" t="s">
        <v>661</v>
      </c>
      <c r="B296" s="21" t="s">
        <v>662</v>
      </c>
      <c r="C296" s="21" t="s">
        <v>466</v>
      </c>
      <c r="D296" s="21" t="s">
        <v>663</v>
      </c>
      <c r="E296" s="21" t="s">
        <v>48</v>
      </c>
      <c r="F296" s="20" t="s">
        <v>44</v>
      </c>
      <c r="G296" s="20" t="s">
        <v>22</v>
      </c>
      <c r="H296" s="22">
        <v>44177</v>
      </c>
      <c r="I296" s="22">
        <v>44191</v>
      </c>
      <c r="J296" s="23">
        <v>42143</v>
      </c>
      <c r="K296" s="24">
        <v>14</v>
      </c>
      <c r="L296" s="23">
        <v>590000</v>
      </c>
      <c r="M296" s="23">
        <v>0</v>
      </c>
      <c r="N296" s="23">
        <v>590000</v>
      </c>
      <c r="O296" s="23">
        <v>646168</v>
      </c>
    </row>
    <row r="297" spans="1:15" ht="24" x14ac:dyDescent="0.25">
      <c r="A297" s="20" t="s">
        <v>664</v>
      </c>
      <c r="B297" s="21" t="s">
        <v>665</v>
      </c>
      <c r="C297" s="21" t="s">
        <v>466</v>
      </c>
      <c r="D297" s="21" t="s">
        <v>496</v>
      </c>
      <c r="E297" s="21" t="s">
        <v>48</v>
      </c>
      <c r="F297" s="20" t="s">
        <v>44</v>
      </c>
      <c r="G297" s="20" t="s">
        <v>19</v>
      </c>
      <c r="H297" s="22">
        <v>44120</v>
      </c>
      <c r="I297" s="22">
        <v>44148</v>
      </c>
      <c r="J297" s="23">
        <v>59524</v>
      </c>
      <c r="K297" s="24">
        <v>42</v>
      </c>
      <c r="L297" s="23">
        <v>2500000</v>
      </c>
      <c r="M297" s="23">
        <v>0</v>
      </c>
      <c r="N297" s="23">
        <v>2500000</v>
      </c>
      <c r="O297" s="23">
        <v>2738000</v>
      </c>
    </row>
    <row r="298" spans="1:15" ht="24" x14ac:dyDescent="0.25">
      <c r="A298" s="20" t="s">
        <v>666</v>
      </c>
      <c r="B298" s="21" t="s">
        <v>665</v>
      </c>
      <c r="C298" s="21" t="s">
        <v>466</v>
      </c>
      <c r="D298" s="21" t="s">
        <v>496</v>
      </c>
      <c r="E298" s="21" t="s">
        <v>48</v>
      </c>
      <c r="F298" s="20" t="s">
        <v>44</v>
      </c>
      <c r="G298" s="20" t="s">
        <v>22</v>
      </c>
      <c r="H298" s="22">
        <v>44172</v>
      </c>
      <c r="I298" s="22">
        <v>44176</v>
      </c>
      <c r="J298" s="23">
        <v>59524</v>
      </c>
      <c r="K298" s="24">
        <v>25</v>
      </c>
      <c r="L298" s="23">
        <v>1488095</v>
      </c>
      <c r="M298" s="23">
        <v>0</v>
      </c>
      <c r="N298" s="23">
        <v>1488095</v>
      </c>
      <c r="O298" s="23">
        <v>1629762</v>
      </c>
    </row>
    <row r="299" spans="1:15" ht="24" x14ac:dyDescent="0.25">
      <c r="A299" s="20" t="s">
        <v>667</v>
      </c>
      <c r="B299" s="21" t="s">
        <v>668</v>
      </c>
      <c r="C299" s="21" t="s">
        <v>466</v>
      </c>
      <c r="D299" s="21" t="s">
        <v>669</v>
      </c>
      <c r="E299" s="21" t="s">
        <v>48</v>
      </c>
      <c r="F299" s="20" t="s">
        <v>44</v>
      </c>
      <c r="G299" s="20" t="s">
        <v>19</v>
      </c>
      <c r="H299" s="22">
        <v>44120</v>
      </c>
      <c r="I299" s="22">
        <v>44148</v>
      </c>
      <c r="J299" s="23">
        <v>4000000</v>
      </c>
      <c r="K299" s="24">
        <v>1</v>
      </c>
      <c r="L299" s="23">
        <v>4000000</v>
      </c>
      <c r="M299" s="23">
        <v>0</v>
      </c>
      <c r="N299" s="23">
        <v>4000000</v>
      </c>
      <c r="O299" s="23">
        <v>4380800</v>
      </c>
    </row>
    <row r="300" spans="1:15" ht="24" x14ac:dyDescent="0.25">
      <c r="A300" s="20" t="s">
        <v>670</v>
      </c>
      <c r="B300" s="21" t="s">
        <v>668</v>
      </c>
      <c r="C300" s="21" t="s">
        <v>466</v>
      </c>
      <c r="D300" s="21" t="s">
        <v>669</v>
      </c>
      <c r="E300" s="21" t="s">
        <v>48</v>
      </c>
      <c r="F300" s="20" t="s">
        <v>44</v>
      </c>
      <c r="G300" s="20" t="s">
        <v>22</v>
      </c>
      <c r="H300" s="22">
        <v>44166</v>
      </c>
      <c r="I300" s="22">
        <v>44176</v>
      </c>
      <c r="J300" s="23">
        <v>4000000</v>
      </c>
      <c r="K300" s="24">
        <v>1</v>
      </c>
      <c r="L300" s="23">
        <v>4000000</v>
      </c>
      <c r="M300" s="23">
        <v>0</v>
      </c>
      <c r="N300" s="23">
        <v>4000000</v>
      </c>
      <c r="O300" s="23">
        <v>4380800</v>
      </c>
    </row>
    <row r="301" spans="1:15" x14ac:dyDescent="0.25">
      <c r="A301" s="20" t="s">
        <v>671</v>
      </c>
      <c r="B301" s="21" t="s">
        <v>291</v>
      </c>
      <c r="C301" s="21" t="s">
        <v>466</v>
      </c>
      <c r="D301" s="21" t="s">
        <v>292</v>
      </c>
      <c r="E301" s="21" t="s">
        <v>258</v>
      </c>
      <c r="F301" s="20" t="s">
        <v>44</v>
      </c>
      <c r="G301" s="20" t="s">
        <v>12</v>
      </c>
      <c r="H301" s="22">
        <v>44187</v>
      </c>
      <c r="I301" s="22">
        <v>44191</v>
      </c>
      <c r="J301" s="23">
        <v>60000</v>
      </c>
      <c r="K301" s="24">
        <v>6</v>
      </c>
      <c r="L301" s="23">
        <v>360000</v>
      </c>
      <c r="M301" s="23">
        <v>68400</v>
      </c>
      <c r="N301" s="23">
        <v>428400</v>
      </c>
      <c r="O301" s="23">
        <v>469184</v>
      </c>
    </row>
    <row r="302" spans="1:15" ht="24" x14ac:dyDescent="0.25">
      <c r="A302" s="20" t="s">
        <v>672</v>
      </c>
      <c r="B302" s="21" t="s">
        <v>673</v>
      </c>
      <c r="C302" s="21" t="s">
        <v>466</v>
      </c>
      <c r="D302" s="21" t="s">
        <v>674</v>
      </c>
      <c r="E302" s="21" t="s">
        <v>48</v>
      </c>
      <c r="F302" s="20" t="s">
        <v>44</v>
      </c>
      <c r="G302" s="20" t="s">
        <v>19</v>
      </c>
      <c r="H302" s="22">
        <v>44120</v>
      </c>
      <c r="I302" s="22">
        <v>44148</v>
      </c>
      <c r="J302" s="23">
        <v>25000</v>
      </c>
      <c r="K302" s="24">
        <v>48</v>
      </c>
      <c r="L302" s="23">
        <v>1200000</v>
      </c>
      <c r="M302" s="23">
        <v>0</v>
      </c>
      <c r="N302" s="23">
        <v>1200000</v>
      </c>
      <c r="O302" s="23">
        <v>1314240</v>
      </c>
    </row>
    <row r="303" spans="1:15" ht="24" x14ac:dyDescent="0.25">
      <c r="A303" s="20" t="s">
        <v>675</v>
      </c>
      <c r="B303" s="21" t="s">
        <v>673</v>
      </c>
      <c r="C303" s="21" t="s">
        <v>466</v>
      </c>
      <c r="D303" s="21" t="s">
        <v>674</v>
      </c>
      <c r="E303" s="21" t="s">
        <v>48</v>
      </c>
      <c r="F303" s="20" t="s">
        <v>44</v>
      </c>
      <c r="G303" s="20" t="s">
        <v>22</v>
      </c>
      <c r="H303" s="22">
        <v>44165</v>
      </c>
      <c r="I303" s="22">
        <v>44176</v>
      </c>
      <c r="J303" s="23">
        <v>25000</v>
      </c>
      <c r="K303" s="24">
        <v>48</v>
      </c>
      <c r="L303" s="23">
        <v>1200000</v>
      </c>
      <c r="M303" s="23">
        <v>0</v>
      </c>
      <c r="N303" s="23">
        <v>1200000</v>
      </c>
      <c r="O303" s="23">
        <v>1314240</v>
      </c>
    </row>
    <row r="304" spans="1:15" ht="24" x14ac:dyDescent="0.25">
      <c r="A304" s="20" t="s">
        <v>676</v>
      </c>
      <c r="B304" s="21" t="s">
        <v>677</v>
      </c>
      <c r="C304" s="21" t="s">
        <v>466</v>
      </c>
      <c r="D304" s="21" t="s">
        <v>678</v>
      </c>
      <c r="E304" s="21" t="s">
        <v>48</v>
      </c>
      <c r="F304" s="20" t="s">
        <v>44</v>
      </c>
      <c r="G304" s="20" t="s">
        <v>19</v>
      </c>
      <c r="H304" s="22">
        <v>44132</v>
      </c>
      <c r="I304" s="22">
        <v>44154</v>
      </c>
      <c r="J304" s="23">
        <v>41379</v>
      </c>
      <c r="K304" s="24">
        <v>29</v>
      </c>
      <c r="L304" s="23">
        <v>1200000</v>
      </c>
      <c r="M304" s="23">
        <v>228000</v>
      </c>
      <c r="N304" s="23">
        <v>1428000</v>
      </c>
      <c r="O304" s="23">
        <v>1563946</v>
      </c>
    </row>
    <row r="305" spans="1:15" ht="24" x14ac:dyDescent="0.25">
      <c r="A305" s="20" t="s">
        <v>679</v>
      </c>
      <c r="B305" s="21" t="s">
        <v>677</v>
      </c>
      <c r="C305" s="21" t="s">
        <v>466</v>
      </c>
      <c r="D305" s="21" t="s">
        <v>678</v>
      </c>
      <c r="E305" s="21" t="s">
        <v>48</v>
      </c>
      <c r="F305" s="20" t="s">
        <v>44</v>
      </c>
      <c r="G305" s="20" t="s">
        <v>22</v>
      </c>
      <c r="H305" s="22">
        <v>44165</v>
      </c>
      <c r="I305" s="22">
        <v>44176</v>
      </c>
      <c r="J305" s="23">
        <v>41379</v>
      </c>
      <c r="K305" s="24">
        <v>29</v>
      </c>
      <c r="L305" s="23">
        <v>1200000</v>
      </c>
      <c r="M305" s="23">
        <v>228000</v>
      </c>
      <c r="N305" s="23">
        <v>1428000</v>
      </c>
      <c r="O305" s="23">
        <v>1563946</v>
      </c>
    </row>
    <row r="306" spans="1:15" ht="24" x14ac:dyDescent="0.25">
      <c r="A306" s="20" t="s">
        <v>680</v>
      </c>
      <c r="B306" s="21" t="s">
        <v>681</v>
      </c>
      <c r="C306" s="21" t="s">
        <v>466</v>
      </c>
      <c r="D306" s="21" t="s">
        <v>682</v>
      </c>
      <c r="E306" s="21" t="s">
        <v>48</v>
      </c>
      <c r="F306" s="20" t="s">
        <v>44</v>
      </c>
      <c r="G306" s="20" t="s">
        <v>19</v>
      </c>
      <c r="H306" s="22">
        <v>44120</v>
      </c>
      <c r="I306" s="22">
        <v>44134</v>
      </c>
      <c r="J306" s="23">
        <v>39474</v>
      </c>
      <c r="K306" s="24">
        <v>20</v>
      </c>
      <c r="L306" s="23">
        <v>789474</v>
      </c>
      <c r="M306" s="23">
        <v>0</v>
      </c>
      <c r="N306" s="23">
        <v>789474</v>
      </c>
      <c r="O306" s="23">
        <v>864632</v>
      </c>
    </row>
    <row r="307" spans="1:15" ht="24" x14ac:dyDescent="0.25">
      <c r="A307" s="20" t="s">
        <v>683</v>
      </c>
      <c r="B307" s="21" t="s">
        <v>681</v>
      </c>
      <c r="C307" s="21" t="s">
        <v>466</v>
      </c>
      <c r="D307" s="21" t="s">
        <v>682</v>
      </c>
      <c r="E307" s="21" t="s">
        <v>48</v>
      </c>
      <c r="F307" s="20" t="s">
        <v>44</v>
      </c>
      <c r="G307" s="20" t="s">
        <v>19</v>
      </c>
      <c r="H307" s="22">
        <v>44138</v>
      </c>
      <c r="I307" s="22">
        <v>44148</v>
      </c>
      <c r="J307" s="23">
        <v>39474</v>
      </c>
      <c r="K307" s="24">
        <v>18</v>
      </c>
      <c r="L307" s="23">
        <v>710526</v>
      </c>
      <c r="M307" s="23">
        <v>0</v>
      </c>
      <c r="N307" s="23">
        <v>710526</v>
      </c>
      <c r="O307" s="23">
        <v>778168</v>
      </c>
    </row>
    <row r="308" spans="1:15" ht="24" x14ac:dyDescent="0.25">
      <c r="A308" s="20" t="s">
        <v>684</v>
      </c>
      <c r="B308" s="21" t="s">
        <v>681</v>
      </c>
      <c r="C308" s="21" t="s">
        <v>466</v>
      </c>
      <c r="D308" s="21" t="s">
        <v>682</v>
      </c>
      <c r="E308" s="21" t="s">
        <v>48</v>
      </c>
      <c r="F308" s="20" t="s">
        <v>44</v>
      </c>
      <c r="G308" s="20" t="s">
        <v>22</v>
      </c>
      <c r="H308" s="22">
        <v>44165</v>
      </c>
      <c r="I308" s="22">
        <v>44176</v>
      </c>
      <c r="J308" s="23">
        <v>39474</v>
      </c>
      <c r="K308" s="24">
        <v>38</v>
      </c>
      <c r="L308" s="23">
        <v>1500000</v>
      </c>
      <c r="M308" s="23">
        <v>0</v>
      </c>
      <c r="N308" s="23">
        <v>1500000</v>
      </c>
      <c r="O308" s="23">
        <v>1642800</v>
      </c>
    </row>
    <row r="309" spans="1:15" ht="24" x14ac:dyDescent="0.25">
      <c r="A309" s="20" t="s">
        <v>685</v>
      </c>
      <c r="B309" s="21" t="s">
        <v>302</v>
      </c>
      <c r="C309" s="21" t="s">
        <v>466</v>
      </c>
      <c r="D309" s="21" t="s">
        <v>686</v>
      </c>
      <c r="E309" s="21" t="s">
        <v>48</v>
      </c>
      <c r="F309" s="20" t="s">
        <v>44</v>
      </c>
      <c r="G309" s="20" t="s">
        <v>19</v>
      </c>
      <c r="H309" s="22">
        <v>44121</v>
      </c>
      <c r="I309" s="22">
        <v>44149</v>
      </c>
      <c r="J309" s="23">
        <v>49167</v>
      </c>
      <c r="K309" s="24">
        <v>15</v>
      </c>
      <c r="L309" s="23">
        <v>737500</v>
      </c>
      <c r="M309" s="23">
        <v>0</v>
      </c>
      <c r="N309" s="23">
        <v>737500</v>
      </c>
      <c r="O309" s="23">
        <v>807710</v>
      </c>
    </row>
    <row r="310" spans="1:15" ht="24" x14ac:dyDescent="0.25">
      <c r="A310" s="20" t="s">
        <v>687</v>
      </c>
      <c r="B310" s="21" t="s">
        <v>302</v>
      </c>
      <c r="C310" s="21" t="s">
        <v>466</v>
      </c>
      <c r="D310" s="21" t="s">
        <v>686</v>
      </c>
      <c r="E310" s="21" t="s">
        <v>48</v>
      </c>
      <c r="F310" s="20" t="s">
        <v>44</v>
      </c>
      <c r="G310" s="20" t="s">
        <v>22</v>
      </c>
      <c r="H310" s="22">
        <v>44177</v>
      </c>
      <c r="I310" s="22">
        <v>44191</v>
      </c>
      <c r="J310" s="23">
        <v>737500</v>
      </c>
      <c r="K310" s="24">
        <v>1</v>
      </c>
      <c r="L310" s="23">
        <v>737500</v>
      </c>
      <c r="M310" s="23">
        <v>0</v>
      </c>
      <c r="N310" s="23">
        <v>737500</v>
      </c>
      <c r="O310" s="23">
        <v>807710</v>
      </c>
    </row>
    <row r="311" spans="1:15" ht="24" x14ac:dyDescent="0.25">
      <c r="A311" s="20" t="s">
        <v>688</v>
      </c>
      <c r="B311" s="21" t="s">
        <v>689</v>
      </c>
      <c r="C311" s="21" t="s">
        <v>466</v>
      </c>
      <c r="D311" s="21" t="s">
        <v>690</v>
      </c>
      <c r="E311" s="21" t="s">
        <v>48</v>
      </c>
      <c r="F311" s="20" t="s">
        <v>44</v>
      </c>
      <c r="G311" s="20" t="s">
        <v>19</v>
      </c>
      <c r="H311" s="22">
        <v>44126</v>
      </c>
      <c r="I311" s="22">
        <v>44153</v>
      </c>
      <c r="J311" s="23">
        <v>54545</v>
      </c>
      <c r="K311" s="24">
        <v>22</v>
      </c>
      <c r="L311" s="23">
        <v>1200000</v>
      </c>
      <c r="M311" s="23">
        <v>0</v>
      </c>
      <c r="N311" s="23">
        <v>1200000</v>
      </c>
      <c r="O311" s="23">
        <v>1314240</v>
      </c>
    </row>
    <row r="312" spans="1:15" ht="24" x14ac:dyDescent="0.25">
      <c r="A312" s="20" t="s">
        <v>691</v>
      </c>
      <c r="B312" s="21" t="s">
        <v>689</v>
      </c>
      <c r="C312" s="21" t="s">
        <v>466</v>
      </c>
      <c r="D312" s="21" t="s">
        <v>690</v>
      </c>
      <c r="E312" s="21" t="s">
        <v>48</v>
      </c>
      <c r="F312" s="20" t="s">
        <v>44</v>
      </c>
      <c r="G312" s="20" t="s">
        <v>22</v>
      </c>
      <c r="H312" s="22">
        <v>44166</v>
      </c>
      <c r="I312" s="22">
        <v>44176</v>
      </c>
      <c r="J312" s="23">
        <v>54545</v>
      </c>
      <c r="K312" s="24">
        <v>22</v>
      </c>
      <c r="L312" s="23">
        <v>1200000</v>
      </c>
      <c r="M312" s="23">
        <v>0</v>
      </c>
      <c r="N312" s="23">
        <v>1200000</v>
      </c>
      <c r="O312" s="23">
        <v>1314240</v>
      </c>
    </row>
    <row r="313" spans="1:15" ht="24" x14ac:dyDescent="0.25">
      <c r="A313" s="20" t="s">
        <v>692</v>
      </c>
      <c r="B313" s="21" t="s">
        <v>693</v>
      </c>
      <c r="C313" s="21" t="s">
        <v>466</v>
      </c>
      <c r="D313" s="21" t="s">
        <v>694</v>
      </c>
      <c r="E313" s="21" t="s">
        <v>48</v>
      </c>
      <c r="F313" s="20" t="s">
        <v>44</v>
      </c>
      <c r="G313" s="20" t="s">
        <v>19</v>
      </c>
      <c r="H313" s="22">
        <v>44132</v>
      </c>
      <c r="I313" s="22">
        <v>44162</v>
      </c>
      <c r="J313" s="23">
        <v>1200000</v>
      </c>
      <c r="K313" s="24">
        <v>1</v>
      </c>
      <c r="L313" s="23">
        <v>1200000</v>
      </c>
      <c r="M313" s="23">
        <v>228000</v>
      </c>
      <c r="N313" s="23">
        <v>1428000</v>
      </c>
      <c r="O313" s="23">
        <v>1563946</v>
      </c>
    </row>
    <row r="314" spans="1:15" ht="24" x14ac:dyDescent="0.25">
      <c r="A314" s="20" t="s">
        <v>695</v>
      </c>
      <c r="B314" s="21" t="s">
        <v>693</v>
      </c>
      <c r="C314" s="21" t="s">
        <v>466</v>
      </c>
      <c r="D314" s="21" t="s">
        <v>694</v>
      </c>
      <c r="E314" s="21" t="s">
        <v>48</v>
      </c>
      <c r="F314" s="20" t="s">
        <v>44</v>
      </c>
      <c r="G314" s="20" t="s">
        <v>22</v>
      </c>
      <c r="H314" s="22">
        <v>44166</v>
      </c>
      <c r="I314" s="22">
        <v>44176</v>
      </c>
      <c r="J314" s="23">
        <v>1200000</v>
      </c>
      <c r="K314" s="24">
        <v>1</v>
      </c>
      <c r="L314" s="23">
        <v>1200000</v>
      </c>
      <c r="M314" s="23">
        <v>228000</v>
      </c>
      <c r="N314" s="23">
        <v>1428000</v>
      </c>
      <c r="O314" s="23">
        <v>1563946</v>
      </c>
    </row>
    <row r="315" spans="1:15" ht="24" x14ac:dyDescent="0.25">
      <c r="A315" s="20" t="s">
        <v>696</v>
      </c>
      <c r="B315" s="21" t="s">
        <v>697</v>
      </c>
      <c r="C315" s="21" t="s">
        <v>466</v>
      </c>
      <c r="D315" s="21" t="s">
        <v>698</v>
      </c>
      <c r="E315" s="21" t="s">
        <v>48</v>
      </c>
      <c r="F315" s="20" t="s">
        <v>44</v>
      </c>
      <c r="G315" s="20" t="s">
        <v>19</v>
      </c>
      <c r="H315" s="22">
        <v>44120</v>
      </c>
      <c r="I315" s="22">
        <v>44148</v>
      </c>
      <c r="J315" s="23">
        <v>52000</v>
      </c>
      <c r="K315" s="24">
        <v>25</v>
      </c>
      <c r="L315" s="23">
        <v>1300000</v>
      </c>
      <c r="M315" s="23">
        <v>0</v>
      </c>
      <c r="N315" s="23">
        <v>1300000</v>
      </c>
      <c r="O315" s="23">
        <v>1423760</v>
      </c>
    </row>
    <row r="316" spans="1:15" ht="24" x14ac:dyDescent="0.25">
      <c r="A316" s="20" t="s">
        <v>699</v>
      </c>
      <c r="B316" s="21" t="s">
        <v>697</v>
      </c>
      <c r="C316" s="21" t="s">
        <v>466</v>
      </c>
      <c r="D316" s="21" t="s">
        <v>698</v>
      </c>
      <c r="E316" s="21" t="s">
        <v>48</v>
      </c>
      <c r="F316" s="20" t="s">
        <v>44</v>
      </c>
      <c r="G316" s="20" t="s">
        <v>22</v>
      </c>
      <c r="H316" s="22">
        <v>44166</v>
      </c>
      <c r="I316" s="22">
        <v>44176</v>
      </c>
      <c r="J316" s="23">
        <v>52000</v>
      </c>
      <c r="K316" s="24">
        <v>25</v>
      </c>
      <c r="L316" s="23">
        <v>1300000</v>
      </c>
      <c r="M316" s="23">
        <v>0</v>
      </c>
      <c r="N316" s="23">
        <v>1300000</v>
      </c>
      <c r="O316" s="23">
        <v>1423760</v>
      </c>
    </row>
    <row r="317" spans="1:15" ht="24" x14ac:dyDescent="0.25">
      <c r="A317" s="20" t="s">
        <v>700</v>
      </c>
      <c r="B317" s="21" t="s">
        <v>318</v>
      </c>
      <c r="C317" s="21" t="s">
        <v>466</v>
      </c>
      <c r="D317" s="21" t="s">
        <v>322</v>
      </c>
      <c r="E317" s="21" t="s">
        <v>195</v>
      </c>
      <c r="F317" s="20" t="s">
        <v>44</v>
      </c>
      <c r="G317" s="20" t="s">
        <v>19</v>
      </c>
      <c r="H317" s="22">
        <v>44123</v>
      </c>
      <c r="I317" s="22">
        <v>44131</v>
      </c>
      <c r="J317" s="23">
        <v>0</v>
      </c>
      <c r="K317" s="24">
        <v>10</v>
      </c>
      <c r="L317" s="23">
        <v>0</v>
      </c>
      <c r="M317" s="23">
        <v>0</v>
      </c>
      <c r="N317" s="23">
        <v>0</v>
      </c>
      <c r="O317" s="23">
        <v>0</v>
      </c>
    </row>
    <row r="318" spans="1:15" ht="24" x14ac:dyDescent="0.25">
      <c r="A318" s="20" t="s">
        <v>701</v>
      </c>
      <c r="B318" s="21" t="s">
        <v>318</v>
      </c>
      <c r="C318" s="21" t="s">
        <v>466</v>
      </c>
      <c r="D318" s="21" t="s">
        <v>702</v>
      </c>
      <c r="E318" s="21" t="s">
        <v>195</v>
      </c>
      <c r="F318" s="20" t="s">
        <v>44</v>
      </c>
      <c r="G318" s="20" t="s">
        <v>19</v>
      </c>
      <c r="H318" s="22">
        <v>44119</v>
      </c>
      <c r="I318" s="22">
        <v>44135</v>
      </c>
      <c r="J318" s="23">
        <v>6736800</v>
      </c>
      <c r="K318" s="24">
        <v>1</v>
      </c>
      <c r="L318" s="23">
        <v>6736800</v>
      </c>
      <c r="M318" s="23">
        <v>1279992</v>
      </c>
      <c r="N318" s="23">
        <v>8016792</v>
      </c>
      <c r="O318" s="23">
        <v>8779991</v>
      </c>
    </row>
    <row r="319" spans="1:15" ht="24" x14ac:dyDescent="0.25">
      <c r="A319" s="20" t="s">
        <v>703</v>
      </c>
      <c r="B319" s="21" t="s">
        <v>318</v>
      </c>
      <c r="C319" s="21" t="s">
        <v>466</v>
      </c>
      <c r="D319" s="21" t="s">
        <v>322</v>
      </c>
      <c r="E319" s="21" t="s">
        <v>195</v>
      </c>
      <c r="F319" s="20" t="s">
        <v>44</v>
      </c>
      <c r="G319" s="20" t="s">
        <v>19</v>
      </c>
      <c r="H319" s="22">
        <v>44137</v>
      </c>
      <c r="I319" s="22">
        <v>44146</v>
      </c>
      <c r="J319" s="23">
        <v>0</v>
      </c>
      <c r="K319" s="24">
        <v>5</v>
      </c>
      <c r="L319" s="23">
        <v>0</v>
      </c>
      <c r="M319" s="23">
        <v>0</v>
      </c>
      <c r="N319" s="23">
        <v>0</v>
      </c>
      <c r="O319" s="23">
        <v>0</v>
      </c>
    </row>
    <row r="320" spans="1:15" ht="24" x14ac:dyDescent="0.25">
      <c r="A320" s="20" t="s">
        <v>704</v>
      </c>
      <c r="B320" s="21" t="s">
        <v>318</v>
      </c>
      <c r="C320" s="21" t="s">
        <v>466</v>
      </c>
      <c r="D320" s="21" t="s">
        <v>702</v>
      </c>
      <c r="E320" s="21" t="s">
        <v>195</v>
      </c>
      <c r="F320" s="20" t="s">
        <v>44</v>
      </c>
      <c r="G320" s="20" t="s">
        <v>19</v>
      </c>
      <c r="H320" s="22">
        <v>44136</v>
      </c>
      <c r="I320" s="22">
        <v>44150</v>
      </c>
      <c r="J320" s="23">
        <v>5661600</v>
      </c>
      <c r="K320" s="24">
        <v>1</v>
      </c>
      <c r="L320" s="23">
        <v>5661600</v>
      </c>
      <c r="M320" s="23">
        <v>1075704</v>
      </c>
      <c r="N320" s="23">
        <v>6737304</v>
      </c>
      <c r="O320" s="23">
        <v>7378695</v>
      </c>
    </row>
    <row r="321" spans="1:15" ht="24" x14ac:dyDescent="0.25">
      <c r="A321" s="20" t="s">
        <v>705</v>
      </c>
      <c r="B321" s="21" t="s">
        <v>318</v>
      </c>
      <c r="C321" s="21" t="s">
        <v>466</v>
      </c>
      <c r="D321" s="21" t="s">
        <v>706</v>
      </c>
      <c r="E321" s="21" t="s">
        <v>128</v>
      </c>
      <c r="F321" s="20" t="s">
        <v>44</v>
      </c>
      <c r="G321" s="20" t="s">
        <v>19</v>
      </c>
      <c r="H321" s="22">
        <v>44136</v>
      </c>
      <c r="I321" s="22">
        <v>44143</v>
      </c>
      <c r="J321" s="23">
        <v>5862000</v>
      </c>
      <c r="K321" s="24">
        <v>1</v>
      </c>
      <c r="L321" s="23">
        <v>5862000</v>
      </c>
      <c r="M321" s="23">
        <v>1113780</v>
      </c>
      <c r="N321" s="23">
        <v>6975780</v>
      </c>
      <c r="O321" s="23">
        <v>7639874</v>
      </c>
    </row>
    <row r="322" spans="1:15" ht="24" x14ac:dyDescent="0.25">
      <c r="A322" s="20" t="s">
        <v>707</v>
      </c>
      <c r="B322" s="21" t="s">
        <v>318</v>
      </c>
      <c r="C322" s="21" t="s">
        <v>466</v>
      </c>
      <c r="D322" s="21" t="s">
        <v>706</v>
      </c>
      <c r="E322" s="21" t="s">
        <v>128</v>
      </c>
      <c r="F322" s="20" t="s">
        <v>44</v>
      </c>
      <c r="G322" s="20" t="s">
        <v>19</v>
      </c>
      <c r="H322" s="22">
        <v>44125</v>
      </c>
      <c r="I322" s="22">
        <v>44135</v>
      </c>
      <c r="J322" s="23">
        <v>10126500</v>
      </c>
      <c r="K322" s="24">
        <v>1</v>
      </c>
      <c r="L322" s="23">
        <v>10126500</v>
      </c>
      <c r="M322" s="23">
        <v>1924035</v>
      </c>
      <c r="N322" s="23">
        <v>12050535</v>
      </c>
      <c r="O322" s="23">
        <v>13197746</v>
      </c>
    </row>
    <row r="323" spans="1:15" ht="24" x14ac:dyDescent="0.25">
      <c r="A323" s="20" t="s">
        <v>708</v>
      </c>
      <c r="B323" s="21" t="s">
        <v>318</v>
      </c>
      <c r="C323" s="21" t="s">
        <v>466</v>
      </c>
      <c r="D323" s="21" t="s">
        <v>709</v>
      </c>
      <c r="E323" s="21" t="s">
        <v>128</v>
      </c>
      <c r="F323" s="20" t="s">
        <v>44</v>
      </c>
      <c r="G323" s="20" t="s">
        <v>19</v>
      </c>
      <c r="H323" s="22">
        <v>44136</v>
      </c>
      <c r="I323" s="22">
        <v>44142</v>
      </c>
      <c r="J323" s="23">
        <v>2727000</v>
      </c>
      <c r="K323" s="24">
        <v>1</v>
      </c>
      <c r="L323" s="23">
        <v>2727000</v>
      </c>
      <c r="M323" s="23">
        <v>518130</v>
      </c>
      <c r="N323" s="23">
        <v>3245130</v>
      </c>
      <c r="O323" s="23">
        <v>3554066</v>
      </c>
    </row>
    <row r="324" spans="1:15" ht="24" x14ac:dyDescent="0.25">
      <c r="A324" s="20" t="s">
        <v>710</v>
      </c>
      <c r="B324" s="21" t="s">
        <v>318</v>
      </c>
      <c r="C324" s="21" t="s">
        <v>466</v>
      </c>
      <c r="D324" s="21" t="s">
        <v>706</v>
      </c>
      <c r="E324" s="21" t="s">
        <v>463</v>
      </c>
      <c r="F324" s="20" t="s">
        <v>44</v>
      </c>
      <c r="G324" s="20" t="s">
        <v>22</v>
      </c>
      <c r="H324" s="22">
        <v>44142</v>
      </c>
      <c r="I324" s="22">
        <v>44149</v>
      </c>
      <c r="J324" s="23">
        <v>4401000</v>
      </c>
      <c r="K324" s="24">
        <v>1</v>
      </c>
      <c r="L324" s="23">
        <v>4401000</v>
      </c>
      <c r="M324" s="23">
        <v>836190</v>
      </c>
      <c r="N324" s="23">
        <v>5237190</v>
      </c>
      <c r="O324" s="23">
        <v>5735770</v>
      </c>
    </row>
    <row r="325" spans="1:15" ht="24" x14ac:dyDescent="0.25">
      <c r="A325" s="20" t="s">
        <v>711</v>
      </c>
      <c r="B325" s="21" t="s">
        <v>318</v>
      </c>
      <c r="C325" s="21" t="s">
        <v>466</v>
      </c>
      <c r="D325" s="21" t="s">
        <v>709</v>
      </c>
      <c r="E325" s="21" t="s">
        <v>564</v>
      </c>
      <c r="F325" s="20" t="s">
        <v>44</v>
      </c>
      <c r="G325" s="20" t="s">
        <v>21</v>
      </c>
      <c r="H325" s="22">
        <v>44154</v>
      </c>
      <c r="I325" s="22">
        <v>44165</v>
      </c>
      <c r="J325" s="23">
        <v>134400</v>
      </c>
      <c r="K325" s="24">
        <v>8</v>
      </c>
      <c r="L325" s="23">
        <v>1075200</v>
      </c>
      <c r="M325" s="23">
        <v>204288</v>
      </c>
      <c r="N325" s="23">
        <v>1279488</v>
      </c>
      <c r="O325" s="23">
        <v>1401295</v>
      </c>
    </row>
    <row r="326" spans="1:15" ht="24" x14ac:dyDescent="0.25">
      <c r="A326" s="20" t="s">
        <v>712</v>
      </c>
      <c r="B326" s="21" t="s">
        <v>318</v>
      </c>
      <c r="C326" s="21" t="s">
        <v>466</v>
      </c>
      <c r="D326" s="21" t="s">
        <v>709</v>
      </c>
      <c r="E326" s="21" t="s">
        <v>564</v>
      </c>
      <c r="F326" s="20" t="s">
        <v>44</v>
      </c>
      <c r="G326" s="20" t="s">
        <v>21</v>
      </c>
      <c r="H326" s="22">
        <v>44167</v>
      </c>
      <c r="I326" s="22">
        <v>44167</v>
      </c>
      <c r="J326" s="23">
        <v>134000</v>
      </c>
      <c r="K326" s="24">
        <v>4</v>
      </c>
      <c r="L326" s="23">
        <v>536000</v>
      </c>
      <c r="M326" s="23">
        <v>101840</v>
      </c>
      <c r="N326" s="23">
        <v>637840</v>
      </c>
      <c r="O326" s="23">
        <v>698562</v>
      </c>
    </row>
    <row r="327" spans="1:15" ht="24" x14ac:dyDescent="0.25">
      <c r="A327" s="20" t="s">
        <v>713</v>
      </c>
      <c r="B327" s="21" t="s">
        <v>318</v>
      </c>
      <c r="C327" s="21" t="s">
        <v>466</v>
      </c>
      <c r="D327" s="21" t="s">
        <v>714</v>
      </c>
      <c r="E327" s="21" t="s">
        <v>120</v>
      </c>
      <c r="F327" s="20" t="s">
        <v>44</v>
      </c>
      <c r="G327" s="20" t="s">
        <v>19</v>
      </c>
      <c r="H327" s="22">
        <v>44177</v>
      </c>
      <c r="I327" s="22">
        <v>44190</v>
      </c>
      <c r="J327" s="23">
        <v>15369600</v>
      </c>
      <c r="K327" s="24">
        <v>1</v>
      </c>
      <c r="L327" s="23">
        <v>15369600</v>
      </c>
      <c r="M327" s="23">
        <v>2920224</v>
      </c>
      <c r="N327" s="23">
        <v>18289824</v>
      </c>
      <c r="O327" s="23">
        <v>20031015</v>
      </c>
    </row>
    <row r="328" spans="1:15" ht="24" x14ac:dyDescent="0.25">
      <c r="A328" s="20" t="s">
        <v>715</v>
      </c>
      <c r="B328" s="21" t="s">
        <v>318</v>
      </c>
      <c r="C328" s="21" t="s">
        <v>466</v>
      </c>
      <c r="D328" s="21" t="s">
        <v>709</v>
      </c>
      <c r="E328" s="21" t="s">
        <v>408</v>
      </c>
      <c r="F328" s="20" t="s">
        <v>44</v>
      </c>
      <c r="G328" s="20" t="s">
        <v>21</v>
      </c>
      <c r="H328" s="22">
        <v>44186</v>
      </c>
      <c r="I328" s="22">
        <v>44194</v>
      </c>
      <c r="J328" s="23">
        <v>141000</v>
      </c>
      <c r="K328" s="24">
        <v>20</v>
      </c>
      <c r="L328" s="23">
        <v>2820000</v>
      </c>
      <c r="M328" s="23">
        <v>535800</v>
      </c>
      <c r="N328" s="23">
        <v>3355800</v>
      </c>
      <c r="O328" s="23">
        <v>3675272</v>
      </c>
    </row>
    <row r="329" spans="1:15" ht="24" x14ac:dyDescent="0.25">
      <c r="A329" s="20" t="s">
        <v>716</v>
      </c>
      <c r="B329" s="21" t="s">
        <v>318</v>
      </c>
      <c r="C329" s="21" t="s">
        <v>466</v>
      </c>
      <c r="D329" s="21" t="s">
        <v>709</v>
      </c>
      <c r="E329" s="21" t="s">
        <v>105</v>
      </c>
      <c r="F329" s="20" t="s">
        <v>44</v>
      </c>
      <c r="G329" s="20" t="s">
        <v>21</v>
      </c>
      <c r="H329" s="22">
        <v>44186</v>
      </c>
      <c r="I329" s="22">
        <v>44194</v>
      </c>
      <c r="J329" s="23">
        <v>2205000</v>
      </c>
      <c r="K329" s="24">
        <v>1</v>
      </c>
      <c r="L329" s="23">
        <v>2205000</v>
      </c>
      <c r="M329" s="23">
        <v>418950</v>
      </c>
      <c r="N329" s="23">
        <v>2623950</v>
      </c>
      <c r="O329" s="23">
        <v>2873750</v>
      </c>
    </row>
    <row r="330" spans="1:15" ht="24" x14ac:dyDescent="0.25">
      <c r="A330" s="20" t="s">
        <v>717</v>
      </c>
      <c r="B330" s="21" t="s">
        <v>318</v>
      </c>
      <c r="C330" s="21" t="s">
        <v>466</v>
      </c>
      <c r="D330" s="21" t="s">
        <v>709</v>
      </c>
      <c r="E330" s="21" t="s">
        <v>209</v>
      </c>
      <c r="F330" s="20" t="s">
        <v>44</v>
      </c>
      <c r="G330" s="20" t="s">
        <v>21</v>
      </c>
      <c r="H330" s="22">
        <v>44186</v>
      </c>
      <c r="I330" s="22">
        <v>44194</v>
      </c>
      <c r="J330" s="23">
        <v>2374400</v>
      </c>
      <c r="K330" s="24">
        <v>1</v>
      </c>
      <c r="L330" s="23">
        <v>2374400</v>
      </c>
      <c r="M330" s="23">
        <v>451136</v>
      </c>
      <c r="N330" s="23">
        <v>2825536</v>
      </c>
      <c r="O330" s="23">
        <v>3094527</v>
      </c>
    </row>
    <row r="331" spans="1:15" ht="24" x14ac:dyDescent="0.25">
      <c r="A331" s="20" t="s">
        <v>718</v>
      </c>
      <c r="B331" s="21" t="s">
        <v>318</v>
      </c>
      <c r="C331" s="21" t="s">
        <v>466</v>
      </c>
      <c r="D331" s="21" t="s">
        <v>719</v>
      </c>
      <c r="E331" s="21" t="s">
        <v>556</v>
      </c>
      <c r="F331" s="20" t="s">
        <v>44</v>
      </c>
      <c r="G331" s="20" t="s">
        <v>22</v>
      </c>
      <c r="H331" s="22">
        <v>44186</v>
      </c>
      <c r="I331" s="22">
        <v>44195</v>
      </c>
      <c r="J331" s="23">
        <v>11209500</v>
      </c>
      <c r="K331" s="24">
        <v>1</v>
      </c>
      <c r="L331" s="23">
        <v>11209500</v>
      </c>
      <c r="M331" s="23">
        <v>2129805</v>
      </c>
      <c r="N331" s="23">
        <v>13339305</v>
      </c>
      <c r="O331" s="23">
        <v>14609207</v>
      </c>
    </row>
    <row r="332" spans="1:15" ht="24" x14ac:dyDescent="0.25">
      <c r="A332" s="20" t="s">
        <v>720</v>
      </c>
      <c r="B332" s="21" t="s">
        <v>318</v>
      </c>
      <c r="C332" s="21" t="s">
        <v>466</v>
      </c>
      <c r="D332" s="21" t="s">
        <v>721</v>
      </c>
      <c r="E332" s="21" t="s">
        <v>258</v>
      </c>
      <c r="F332" s="20" t="s">
        <v>44</v>
      </c>
      <c r="G332" s="20" t="s">
        <v>12</v>
      </c>
      <c r="H332" s="22">
        <v>44187</v>
      </c>
      <c r="I332" s="22">
        <v>44196</v>
      </c>
      <c r="J332" s="23">
        <v>3275000</v>
      </c>
      <c r="K332" s="24">
        <v>1</v>
      </c>
      <c r="L332" s="23">
        <v>3275000</v>
      </c>
      <c r="M332" s="23">
        <v>622250</v>
      </c>
      <c r="N332" s="23">
        <v>3897250</v>
      </c>
      <c r="O332" s="23">
        <v>4268268</v>
      </c>
    </row>
    <row r="333" spans="1:15" ht="24" x14ac:dyDescent="0.25">
      <c r="A333" s="20" t="s">
        <v>722</v>
      </c>
      <c r="B333" s="21" t="s">
        <v>723</v>
      </c>
      <c r="C333" s="21" t="s">
        <v>466</v>
      </c>
      <c r="D333" s="21" t="s">
        <v>724</v>
      </c>
      <c r="E333" s="21" t="s">
        <v>48</v>
      </c>
      <c r="F333" s="20" t="s">
        <v>44</v>
      </c>
      <c r="G333" s="20" t="s">
        <v>19</v>
      </c>
      <c r="H333" s="22">
        <v>44120</v>
      </c>
      <c r="I333" s="22">
        <v>44148</v>
      </c>
      <c r="J333" s="23">
        <v>60000</v>
      </c>
      <c r="K333" s="24">
        <v>20</v>
      </c>
      <c r="L333" s="23">
        <v>1200000</v>
      </c>
      <c r="M333" s="23">
        <v>0</v>
      </c>
      <c r="N333" s="23">
        <v>1200000</v>
      </c>
      <c r="O333" s="23">
        <v>1314240</v>
      </c>
    </row>
    <row r="334" spans="1:15" ht="24" x14ac:dyDescent="0.25">
      <c r="A334" s="20" t="s">
        <v>725</v>
      </c>
      <c r="B334" s="21" t="s">
        <v>723</v>
      </c>
      <c r="C334" s="21" t="s">
        <v>466</v>
      </c>
      <c r="D334" s="21" t="s">
        <v>724</v>
      </c>
      <c r="E334" s="21" t="s">
        <v>48</v>
      </c>
      <c r="F334" s="20" t="s">
        <v>44</v>
      </c>
      <c r="G334" s="20" t="s">
        <v>22</v>
      </c>
      <c r="H334" s="22">
        <v>44166</v>
      </c>
      <c r="I334" s="22">
        <v>44176</v>
      </c>
      <c r="J334" s="23">
        <v>60000</v>
      </c>
      <c r="K334" s="24">
        <v>20</v>
      </c>
      <c r="L334" s="23">
        <v>1200000</v>
      </c>
      <c r="M334" s="23">
        <v>0</v>
      </c>
      <c r="N334" s="23">
        <v>1200000</v>
      </c>
      <c r="O334" s="23">
        <v>1314240</v>
      </c>
    </row>
    <row r="335" spans="1:15" ht="24" x14ac:dyDescent="0.25">
      <c r="A335" s="20" t="s">
        <v>726</v>
      </c>
      <c r="B335" s="21" t="s">
        <v>727</v>
      </c>
      <c r="C335" s="21" t="s">
        <v>466</v>
      </c>
      <c r="D335" s="21" t="s">
        <v>728</v>
      </c>
      <c r="E335" s="21" t="s">
        <v>48</v>
      </c>
      <c r="F335" s="20" t="s">
        <v>44</v>
      </c>
      <c r="G335" s="20" t="s">
        <v>19</v>
      </c>
      <c r="H335" s="22">
        <v>44120</v>
      </c>
      <c r="I335" s="22">
        <v>44148</v>
      </c>
      <c r="J335" s="23">
        <v>50000</v>
      </c>
      <c r="K335" s="24">
        <v>24</v>
      </c>
      <c r="L335" s="23">
        <v>1200000</v>
      </c>
      <c r="M335" s="23">
        <v>0</v>
      </c>
      <c r="N335" s="23">
        <v>1200000</v>
      </c>
      <c r="O335" s="23">
        <v>1314240</v>
      </c>
    </row>
    <row r="336" spans="1:15" ht="24" x14ac:dyDescent="0.25">
      <c r="A336" s="20" t="s">
        <v>729</v>
      </c>
      <c r="B336" s="21" t="s">
        <v>727</v>
      </c>
      <c r="C336" s="21" t="s">
        <v>466</v>
      </c>
      <c r="D336" s="21" t="s">
        <v>728</v>
      </c>
      <c r="E336" s="21" t="s">
        <v>48</v>
      </c>
      <c r="F336" s="20" t="s">
        <v>44</v>
      </c>
      <c r="G336" s="20" t="s">
        <v>22</v>
      </c>
      <c r="H336" s="22">
        <v>44165</v>
      </c>
      <c r="I336" s="22">
        <v>44176</v>
      </c>
      <c r="J336" s="23">
        <v>50000</v>
      </c>
      <c r="K336" s="24">
        <v>24</v>
      </c>
      <c r="L336" s="23">
        <v>1200000</v>
      </c>
      <c r="M336" s="23">
        <v>0</v>
      </c>
      <c r="N336" s="23">
        <v>1200000</v>
      </c>
      <c r="O336" s="23">
        <v>1314240</v>
      </c>
    </row>
    <row r="337" spans="1:15" ht="24" x14ac:dyDescent="0.25">
      <c r="A337" s="20" t="s">
        <v>730</v>
      </c>
      <c r="B337" s="21" t="s">
        <v>731</v>
      </c>
      <c r="C337" s="21" t="s">
        <v>466</v>
      </c>
      <c r="D337" s="21" t="s">
        <v>732</v>
      </c>
      <c r="E337" s="21" t="s">
        <v>48</v>
      </c>
      <c r="F337" s="20" t="s">
        <v>44</v>
      </c>
      <c r="G337" s="20" t="s">
        <v>19</v>
      </c>
      <c r="H337" s="22">
        <v>44120</v>
      </c>
      <c r="I337" s="22">
        <v>44133</v>
      </c>
      <c r="J337" s="23">
        <v>60000</v>
      </c>
      <c r="K337" s="24">
        <v>10</v>
      </c>
      <c r="L337" s="23">
        <v>600000</v>
      </c>
      <c r="M337" s="23">
        <v>0</v>
      </c>
      <c r="N337" s="23">
        <v>600000</v>
      </c>
      <c r="O337" s="23">
        <v>657120</v>
      </c>
    </row>
    <row r="338" spans="1:15" ht="24" x14ac:dyDescent="0.25">
      <c r="A338" s="20" t="s">
        <v>733</v>
      </c>
      <c r="B338" s="21" t="s">
        <v>731</v>
      </c>
      <c r="C338" s="21" t="s">
        <v>466</v>
      </c>
      <c r="D338" s="21" t="s">
        <v>732</v>
      </c>
      <c r="E338" s="21" t="s">
        <v>48</v>
      </c>
      <c r="F338" s="20" t="s">
        <v>44</v>
      </c>
      <c r="G338" s="20" t="s">
        <v>19</v>
      </c>
      <c r="H338" s="22">
        <v>44134</v>
      </c>
      <c r="I338" s="22">
        <v>44148</v>
      </c>
      <c r="J338" s="23">
        <v>60000</v>
      </c>
      <c r="K338" s="24">
        <v>10</v>
      </c>
      <c r="L338" s="23">
        <v>600000</v>
      </c>
      <c r="M338" s="23">
        <v>0</v>
      </c>
      <c r="N338" s="23">
        <v>600000</v>
      </c>
      <c r="O338" s="23">
        <v>657120</v>
      </c>
    </row>
    <row r="339" spans="1:15" ht="24" x14ac:dyDescent="0.25">
      <c r="A339" s="20" t="s">
        <v>734</v>
      </c>
      <c r="B339" s="21" t="s">
        <v>731</v>
      </c>
      <c r="C339" s="21" t="s">
        <v>466</v>
      </c>
      <c r="D339" s="21" t="s">
        <v>732</v>
      </c>
      <c r="E339" s="21" t="s">
        <v>48</v>
      </c>
      <c r="F339" s="20" t="s">
        <v>44</v>
      </c>
      <c r="G339" s="20" t="s">
        <v>22</v>
      </c>
      <c r="H339" s="22">
        <v>44165</v>
      </c>
      <c r="I339" s="22">
        <v>44176</v>
      </c>
      <c r="J339" s="23">
        <v>60000</v>
      </c>
      <c r="K339" s="24">
        <v>20</v>
      </c>
      <c r="L339" s="23">
        <v>1200000</v>
      </c>
      <c r="M339" s="23">
        <v>0</v>
      </c>
      <c r="N339" s="23">
        <v>1200000</v>
      </c>
      <c r="O339" s="23">
        <v>1314240</v>
      </c>
    </row>
    <row r="340" spans="1:15" ht="24" x14ac:dyDescent="0.25">
      <c r="A340" s="20" t="s">
        <v>735</v>
      </c>
      <c r="B340" s="21" t="s">
        <v>736</v>
      </c>
      <c r="C340" s="21" t="s">
        <v>466</v>
      </c>
      <c r="D340" s="21" t="s">
        <v>737</v>
      </c>
      <c r="E340" s="21" t="s">
        <v>48</v>
      </c>
      <c r="F340" s="20" t="s">
        <v>44</v>
      </c>
      <c r="G340" s="20" t="s">
        <v>19</v>
      </c>
      <c r="H340" s="22">
        <v>44120</v>
      </c>
      <c r="I340" s="22">
        <v>44148</v>
      </c>
      <c r="J340" s="23">
        <v>50000</v>
      </c>
      <c r="K340" s="24">
        <v>24</v>
      </c>
      <c r="L340" s="23">
        <v>1200000</v>
      </c>
      <c r="M340" s="23">
        <v>0</v>
      </c>
      <c r="N340" s="23">
        <v>1200000</v>
      </c>
      <c r="O340" s="23">
        <v>1314240</v>
      </c>
    </row>
    <row r="341" spans="1:15" ht="24" x14ac:dyDescent="0.25">
      <c r="A341" s="20" t="s">
        <v>738</v>
      </c>
      <c r="B341" s="21" t="s">
        <v>736</v>
      </c>
      <c r="C341" s="21" t="s">
        <v>466</v>
      </c>
      <c r="D341" s="21" t="s">
        <v>737</v>
      </c>
      <c r="E341" s="21" t="s">
        <v>48</v>
      </c>
      <c r="F341" s="20" t="s">
        <v>44</v>
      </c>
      <c r="G341" s="20" t="s">
        <v>22</v>
      </c>
      <c r="H341" s="22">
        <v>44165</v>
      </c>
      <c r="I341" s="22">
        <v>44176</v>
      </c>
      <c r="J341" s="23">
        <v>50000</v>
      </c>
      <c r="K341" s="24">
        <v>24</v>
      </c>
      <c r="L341" s="23">
        <v>1200000</v>
      </c>
      <c r="M341" s="23">
        <v>0</v>
      </c>
      <c r="N341" s="23">
        <v>1200000</v>
      </c>
      <c r="O341" s="23">
        <v>1314240</v>
      </c>
    </row>
    <row r="342" spans="1:15" ht="24" x14ac:dyDescent="0.25">
      <c r="A342" s="20" t="s">
        <v>739</v>
      </c>
      <c r="B342" s="21" t="s">
        <v>740</v>
      </c>
      <c r="C342" s="21" t="s">
        <v>466</v>
      </c>
      <c r="D342" s="21" t="s">
        <v>741</v>
      </c>
      <c r="E342" s="21" t="s">
        <v>48</v>
      </c>
      <c r="F342" s="20" t="s">
        <v>44</v>
      </c>
      <c r="G342" s="20" t="s">
        <v>19</v>
      </c>
      <c r="H342" s="22">
        <v>44135</v>
      </c>
      <c r="I342" s="22">
        <v>44156</v>
      </c>
      <c r="J342" s="23">
        <v>59000</v>
      </c>
      <c r="K342" s="24">
        <v>10</v>
      </c>
      <c r="L342" s="23">
        <v>590000</v>
      </c>
      <c r="M342" s="23">
        <v>112100</v>
      </c>
      <c r="N342" s="23">
        <v>702100</v>
      </c>
      <c r="O342" s="23">
        <v>768940</v>
      </c>
    </row>
    <row r="343" spans="1:15" ht="24" x14ac:dyDescent="0.25">
      <c r="A343" s="20" t="s">
        <v>742</v>
      </c>
      <c r="B343" s="21" t="s">
        <v>743</v>
      </c>
      <c r="C343" s="21" t="s">
        <v>466</v>
      </c>
      <c r="D343" s="21" t="s">
        <v>744</v>
      </c>
      <c r="E343" s="21" t="s">
        <v>48</v>
      </c>
      <c r="F343" s="20" t="s">
        <v>44</v>
      </c>
      <c r="G343" s="20" t="s">
        <v>19</v>
      </c>
      <c r="H343" s="22">
        <v>44132</v>
      </c>
      <c r="I343" s="22">
        <v>44161</v>
      </c>
      <c r="J343" s="23">
        <v>12903</v>
      </c>
      <c r="K343" s="24">
        <v>93</v>
      </c>
      <c r="L343" s="23">
        <v>1200000</v>
      </c>
      <c r="M343" s="23">
        <v>0</v>
      </c>
      <c r="N343" s="23">
        <v>1200000</v>
      </c>
      <c r="O343" s="23">
        <v>1314240</v>
      </c>
    </row>
    <row r="344" spans="1:15" ht="24" x14ac:dyDescent="0.25">
      <c r="A344" s="20" t="s">
        <v>745</v>
      </c>
      <c r="B344" s="21" t="s">
        <v>743</v>
      </c>
      <c r="C344" s="21" t="s">
        <v>466</v>
      </c>
      <c r="D344" s="21" t="s">
        <v>744</v>
      </c>
      <c r="E344" s="21" t="s">
        <v>48</v>
      </c>
      <c r="F344" s="20" t="s">
        <v>44</v>
      </c>
      <c r="G344" s="20" t="s">
        <v>22</v>
      </c>
      <c r="H344" s="22">
        <v>44165</v>
      </c>
      <c r="I344" s="22">
        <v>44176</v>
      </c>
      <c r="J344" s="23">
        <v>12903</v>
      </c>
      <c r="K344" s="24">
        <v>93</v>
      </c>
      <c r="L344" s="23">
        <v>1200000</v>
      </c>
      <c r="M344" s="23">
        <v>0</v>
      </c>
      <c r="N344" s="23">
        <v>1200000</v>
      </c>
      <c r="O344" s="23">
        <v>1314240</v>
      </c>
    </row>
    <row r="345" spans="1:15" ht="24" x14ac:dyDescent="0.25">
      <c r="A345" s="20" t="s">
        <v>746</v>
      </c>
      <c r="B345" s="21" t="s">
        <v>747</v>
      </c>
      <c r="C345" s="21" t="s">
        <v>466</v>
      </c>
      <c r="D345" s="21" t="s">
        <v>748</v>
      </c>
      <c r="E345" s="21" t="s">
        <v>48</v>
      </c>
      <c r="F345" s="20" t="s">
        <v>44</v>
      </c>
      <c r="G345" s="20" t="s">
        <v>19</v>
      </c>
      <c r="H345" s="22">
        <v>44121</v>
      </c>
      <c r="I345" s="22">
        <v>44149</v>
      </c>
      <c r="J345" s="23">
        <v>36875</v>
      </c>
      <c r="K345" s="24">
        <v>16</v>
      </c>
      <c r="L345" s="23">
        <v>590000</v>
      </c>
      <c r="M345" s="23">
        <v>0</v>
      </c>
      <c r="N345" s="23">
        <v>590000</v>
      </c>
      <c r="O345" s="23">
        <v>646168</v>
      </c>
    </row>
    <row r="346" spans="1:15" ht="24" x14ac:dyDescent="0.25">
      <c r="A346" s="20" t="s">
        <v>749</v>
      </c>
      <c r="B346" s="21" t="s">
        <v>747</v>
      </c>
      <c r="C346" s="21" t="s">
        <v>466</v>
      </c>
      <c r="D346" s="21" t="s">
        <v>748</v>
      </c>
      <c r="E346" s="21" t="s">
        <v>48</v>
      </c>
      <c r="F346" s="20" t="s">
        <v>44</v>
      </c>
      <c r="G346" s="20" t="s">
        <v>22</v>
      </c>
      <c r="H346" s="22">
        <v>44170</v>
      </c>
      <c r="I346" s="22">
        <v>44177</v>
      </c>
      <c r="J346" s="23">
        <v>590000</v>
      </c>
      <c r="K346" s="24">
        <v>1</v>
      </c>
      <c r="L346" s="23">
        <v>590000</v>
      </c>
      <c r="M346" s="23">
        <v>0</v>
      </c>
      <c r="N346" s="23">
        <v>590000</v>
      </c>
      <c r="O346" s="23">
        <v>646168</v>
      </c>
    </row>
    <row r="347" spans="1:15" ht="24" x14ac:dyDescent="0.25">
      <c r="A347" s="20" t="s">
        <v>750</v>
      </c>
      <c r="B347" s="21" t="s">
        <v>751</v>
      </c>
      <c r="C347" s="21" t="s">
        <v>466</v>
      </c>
      <c r="D347" s="21" t="s">
        <v>752</v>
      </c>
      <c r="E347" s="21" t="s">
        <v>48</v>
      </c>
      <c r="F347" s="20" t="s">
        <v>44</v>
      </c>
      <c r="G347" s="20" t="s">
        <v>19</v>
      </c>
      <c r="H347" s="22">
        <v>44120</v>
      </c>
      <c r="I347" s="22">
        <v>44148</v>
      </c>
      <c r="J347" s="23">
        <v>43333</v>
      </c>
      <c r="K347" s="24">
        <v>30</v>
      </c>
      <c r="L347" s="23">
        <v>1300000</v>
      </c>
      <c r="M347" s="23">
        <v>0</v>
      </c>
      <c r="N347" s="23">
        <v>1300000</v>
      </c>
      <c r="O347" s="23">
        <v>1423760</v>
      </c>
    </row>
    <row r="348" spans="1:15" ht="24" x14ac:dyDescent="0.25">
      <c r="A348" s="20" t="s">
        <v>753</v>
      </c>
      <c r="B348" s="21" t="s">
        <v>751</v>
      </c>
      <c r="C348" s="21" t="s">
        <v>466</v>
      </c>
      <c r="D348" s="21" t="s">
        <v>752</v>
      </c>
      <c r="E348" s="21" t="s">
        <v>48</v>
      </c>
      <c r="F348" s="20" t="s">
        <v>44</v>
      </c>
      <c r="G348" s="20" t="s">
        <v>22</v>
      </c>
      <c r="H348" s="22">
        <v>44166</v>
      </c>
      <c r="I348" s="22">
        <v>44176</v>
      </c>
      <c r="J348" s="23">
        <v>43333</v>
      </c>
      <c r="K348" s="24">
        <v>30</v>
      </c>
      <c r="L348" s="23">
        <v>1300000</v>
      </c>
      <c r="M348" s="23">
        <v>0</v>
      </c>
      <c r="N348" s="23">
        <v>1300000</v>
      </c>
      <c r="O348" s="23">
        <v>1423760</v>
      </c>
    </row>
    <row r="349" spans="1:15" x14ac:dyDescent="0.25">
      <c r="A349" s="20" t="s">
        <v>754</v>
      </c>
      <c r="B349" s="21" t="s">
        <v>350</v>
      </c>
      <c r="C349" s="21" t="s">
        <v>466</v>
      </c>
      <c r="D349" s="21" t="s">
        <v>755</v>
      </c>
      <c r="E349" s="21" t="s">
        <v>195</v>
      </c>
      <c r="F349" s="20" t="s">
        <v>44</v>
      </c>
      <c r="G349" s="20" t="s">
        <v>19</v>
      </c>
      <c r="H349" s="22">
        <v>44119</v>
      </c>
      <c r="I349" s="22">
        <v>44125</v>
      </c>
      <c r="J349" s="23">
        <v>4848000</v>
      </c>
      <c r="K349" s="24">
        <v>1</v>
      </c>
      <c r="L349" s="23">
        <v>4848000</v>
      </c>
      <c r="M349" s="23">
        <v>921120</v>
      </c>
      <c r="N349" s="23">
        <v>5769120</v>
      </c>
      <c r="O349" s="23">
        <v>6318340</v>
      </c>
    </row>
    <row r="350" spans="1:15" ht="24" x14ac:dyDescent="0.25">
      <c r="A350" s="20" t="s">
        <v>756</v>
      </c>
      <c r="B350" s="21" t="s">
        <v>350</v>
      </c>
      <c r="C350" s="21" t="s">
        <v>466</v>
      </c>
      <c r="D350" s="21" t="s">
        <v>757</v>
      </c>
      <c r="E350" s="21" t="s">
        <v>128</v>
      </c>
      <c r="F350" s="20" t="s">
        <v>44</v>
      </c>
      <c r="G350" s="20" t="s">
        <v>19</v>
      </c>
      <c r="H350" s="22">
        <v>44125</v>
      </c>
      <c r="I350" s="22">
        <v>44143</v>
      </c>
      <c r="J350" s="23">
        <v>27000000</v>
      </c>
      <c r="K350" s="24">
        <v>1</v>
      </c>
      <c r="L350" s="23">
        <v>27000000</v>
      </c>
      <c r="M350" s="23">
        <v>5130000</v>
      </c>
      <c r="N350" s="23">
        <v>32130000</v>
      </c>
      <c r="O350" s="23">
        <v>35188776</v>
      </c>
    </row>
    <row r="351" spans="1:15" x14ac:dyDescent="0.25">
      <c r="A351" s="20" t="s">
        <v>758</v>
      </c>
      <c r="B351" s="21" t="s">
        <v>350</v>
      </c>
      <c r="C351" s="21" t="s">
        <v>466</v>
      </c>
      <c r="D351" s="21" t="s">
        <v>755</v>
      </c>
      <c r="E351" s="21" t="s">
        <v>195</v>
      </c>
      <c r="F351" s="20" t="s">
        <v>44</v>
      </c>
      <c r="G351" s="20" t="s">
        <v>19</v>
      </c>
      <c r="H351" s="22">
        <v>44138</v>
      </c>
      <c r="I351" s="22">
        <v>44148</v>
      </c>
      <c r="J351" s="23">
        <v>9994500</v>
      </c>
      <c r="K351" s="24">
        <v>1</v>
      </c>
      <c r="L351" s="23">
        <v>9994500</v>
      </c>
      <c r="M351" s="23">
        <v>1898955</v>
      </c>
      <c r="N351" s="23">
        <v>11893455</v>
      </c>
      <c r="O351" s="23">
        <v>13025712</v>
      </c>
    </row>
    <row r="352" spans="1:15" x14ac:dyDescent="0.25">
      <c r="A352" s="20" t="s">
        <v>759</v>
      </c>
      <c r="B352" s="21" t="s">
        <v>350</v>
      </c>
      <c r="C352" s="21" t="s">
        <v>466</v>
      </c>
      <c r="D352" s="21" t="s">
        <v>755</v>
      </c>
      <c r="E352" s="21" t="s">
        <v>195</v>
      </c>
      <c r="F352" s="20" t="s">
        <v>44</v>
      </c>
      <c r="G352" s="20" t="s">
        <v>19</v>
      </c>
      <c r="H352" s="22">
        <v>44132</v>
      </c>
      <c r="I352" s="22">
        <v>44134</v>
      </c>
      <c r="J352" s="23">
        <v>4848000</v>
      </c>
      <c r="K352" s="24">
        <v>1</v>
      </c>
      <c r="L352" s="23">
        <v>4848000</v>
      </c>
      <c r="M352" s="23">
        <v>921120</v>
      </c>
      <c r="N352" s="23">
        <v>5769120</v>
      </c>
      <c r="O352" s="23">
        <v>6318340</v>
      </c>
    </row>
    <row r="353" spans="1:15" x14ac:dyDescent="0.25">
      <c r="A353" s="20" t="s">
        <v>760</v>
      </c>
      <c r="B353" s="21" t="s">
        <v>350</v>
      </c>
      <c r="C353" s="21" t="s">
        <v>466</v>
      </c>
      <c r="D353" s="21" t="s">
        <v>761</v>
      </c>
      <c r="E353" s="21" t="s">
        <v>79</v>
      </c>
      <c r="F353" s="20" t="s">
        <v>44</v>
      </c>
      <c r="G353" s="20" t="s">
        <v>22</v>
      </c>
      <c r="H353" s="22">
        <v>44154</v>
      </c>
      <c r="I353" s="22">
        <v>44171</v>
      </c>
      <c r="J353" s="23">
        <v>33613445</v>
      </c>
      <c r="K353" s="24">
        <v>1</v>
      </c>
      <c r="L353" s="23">
        <v>33613445</v>
      </c>
      <c r="M353" s="23">
        <v>6386555</v>
      </c>
      <c r="N353" s="23">
        <v>40000000</v>
      </c>
      <c r="O353" s="23">
        <v>43808000</v>
      </c>
    </row>
    <row r="354" spans="1:15" x14ac:dyDescent="0.25">
      <c r="A354" s="20" t="s">
        <v>762</v>
      </c>
      <c r="B354" s="21" t="s">
        <v>350</v>
      </c>
      <c r="C354" s="21" t="s">
        <v>466</v>
      </c>
      <c r="D354" s="21" t="s">
        <v>79</v>
      </c>
      <c r="E354" s="21" t="s">
        <v>79</v>
      </c>
      <c r="F354" s="20" t="s">
        <v>44</v>
      </c>
      <c r="G354" s="20" t="s">
        <v>19</v>
      </c>
      <c r="H354" s="22">
        <v>44144</v>
      </c>
      <c r="I354" s="22">
        <v>44171</v>
      </c>
      <c r="J354" s="23">
        <v>100840336</v>
      </c>
      <c r="K354" s="24">
        <v>1</v>
      </c>
      <c r="L354" s="23">
        <v>100840336</v>
      </c>
      <c r="M354" s="23">
        <v>19159664</v>
      </c>
      <c r="N354" s="23">
        <v>120000000</v>
      </c>
      <c r="O354" s="23">
        <v>131424000</v>
      </c>
    </row>
    <row r="355" spans="1:15" ht="24" x14ac:dyDescent="0.25">
      <c r="A355" s="20" t="s">
        <v>763</v>
      </c>
      <c r="B355" s="21" t="s">
        <v>350</v>
      </c>
      <c r="C355" s="21" t="s">
        <v>466</v>
      </c>
      <c r="D355" s="21" t="s">
        <v>764</v>
      </c>
      <c r="E355" s="21" t="s">
        <v>463</v>
      </c>
      <c r="F355" s="20" t="s">
        <v>44</v>
      </c>
      <c r="G355" s="20" t="s">
        <v>22</v>
      </c>
      <c r="H355" s="22">
        <v>44144</v>
      </c>
      <c r="I355" s="22">
        <v>44148</v>
      </c>
      <c r="J355" s="23">
        <v>1062750</v>
      </c>
      <c r="K355" s="24">
        <v>1</v>
      </c>
      <c r="L355" s="23">
        <v>1062750</v>
      </c>
      <c r="M355" s="23">
        <v>201923</v>
      </c>
      <c r="N355" s="23">
        <v>1264673</v>
      </c>
      <c r="O355" s="23">
        <v>1385070</v>
      </c>
    </row>
    <row r="356" spans="1:15" ht="24" x14ac:dyDescent="0.25">
      <c r="A356" s="20" t="s">
        <v>765</v>
      </c>
      <c r="B356" s="21" t="s">
        <v>350</v>
      </c>
      <c r="C356" s="21" t="s">
        <v>466</v>
      </c>
      <c r="D356" s="21" t="s">
        <v>766</v>
      </c>
      <c r="E356" s="21" t="s">
        <v>564</v>
      </c>
      <c r="F356" s="20" t="s">
        <v>44</v>
      </c>
      <c r="G356" s="20" t="s">
        <v>21</v>
      </c>
      <c r="H356" s="22">
        <v>44154</v>
      </c>
      <c r="I356" s="22">
        <v>44165</v>
      </c>
      <c r="J356" s="23">
        <v>109000</v>
      </c>
      <c r="K356" s="24">
        <v>8</v>
      </c>
      <c r="L356" s="23">
        <v>872000</v>
      </c>
      <c r="M356" s="23">
        <v>165680</v>
      </c>
      <c r="N356" s="23">
        <v>1037680</v>
      </c>
      <c r="O356" s="23">
        <v>1136467</v>
      </c>
    </row>
    <row r="357" spans="1:15" ht="24" x14ac:dyDescent="0.25">
      <c r="A357" s="20" t="s">
        <v>767</v>
      </c>
      <c r="B357" s="21" t="s">
        <v>350</v>
      </c>
      <c r="C357" s="21" t="s">
        <v>466</v>
      </c>
      <c r="D357" s="21" t="s">
        <v>766</v>
      </c>
      <c r="E357" s="21" t="s">
        <v>564</v>
      </c>
      <c r="F357" s="20" t="s">
        <v>44</v>
      </c>
      <c r="G357" s="20" t="s">
        <v>21</v>
      </c>
      <c r="H357" s="22">
        <v>44166</v>
      </c>
      <c r="I357" s="22">
        <v>44167</v>
      </c>
      <c r="J357" s="23">
        <v>109000</v>
      </c>
      <c r="K357" s="24">
        <v>4</v>
      </c>
      <c r="L357" s="23">
        <v>436000</v>
      </c>
      <c r="M357" s="23">
        <v>82840</v>
      </c>
      <c r="N357" s="23">
        <v>518840</v>
      </c>
      <c r="O357" s="23">
        <v>568234</v>
      </c>
    </row>
    <row r="358" spans="1:15" x14ac:dyDescent="0.25">
      <c r="A358" s="20" t="s">
        <v>768</v>
      </c>
      <c r="B358" s="21" t="s">
        <v>350</v>
      </c>
      <c r="C358" s="21" t="s">
        <v>466</v>
      </c>
      <c r="D358" s="21" t="s">
        <v>769</v>
      </c>
      <c r="E358" s="21" t="s">
        <v>175</v>
      </c>
      <c r="F358" s="20" t="s">
        <v>44</v>
      </c>
      <c r="G358" s="20" t="s">
        <v>20</v>
      </c>
      <c r="H358" s="22">
        <v>44175</v>
      </c>
      <c r="I358" s="22">
        <v>44178</v>
      </c>
      <c r="J358" s="23">
        <v>81750</v>
      </c>
      <c r="K358" s="24">
        <v>28</v>
      </c>
      <c r="L358" s="23">
        <v>2289000</v>
      </c>
      <c r="M358" s="23">
        <v>434910</v>
      </c>
      <c r="N358" s="23">
        <v>2723910</v>
      </c>
      <c r="O358" s="23">
        <v>2983226</v>
      </c>
    </row>
    <row r="359" spans="1:15" x14ac:dyDescent="0.25">
      <c r="A359" s="20" t="s">
        <v>770</v>
      </c>
      <c r="B359" s="21" t="s">
        <v>350</v>
      </c>
      <c r="C359" s="21" t="s">
        <v>466</v>
      </c>
      <c r="D359" s="21" t="s">
        <v>755</v>
      </c>
      <c r="E359" s="21" t="s">
        <v>408</v>
      </c>
      <c r="F359" s="20" t="s">
        <v>44</v>
      </c>
      <c r="G359" s="20" t="s">
        <v>21</v>
      </c>
      <c r="H359" s="22">
        <v>44181</v>
      </c>
      <c r="I359" s="22">
        <v>44183</v>
      </c>
      <c r="J359" s="23">
        <v>3662100</v>
      </c>
      <c r="K359" s="24">
        <v>1</v>
      </c>
      <c r="L359" s="23">
        <v>3662100</v>
      </c>
      <c r="M359" s="23">
        <v>695799</v>
      </c>
      <c r="N359" s="23">
        <v>4357899</v>
      </c>
      <c r="O359" s="23">
        <v>4772771</v>
      </c>
    </row>
    <row r="360" spans="1:15" ht="24" x14ac:dyDescent="0.25">
      <c r="A360" s="20" t="s">
        <v>771</v>
      </c>
      <c r="B360" s="21" t="s">
        <v>350</v>
      </c>
      <c r="C360" s="21" t="s">
        <v>466</v>
      </c>
      <c r="D360" s="21" t="s">
        <v>772</v>
      </c>
      <c r="E360" s="21" t="s">
        <v>408</v>
      </c>
      <c r="F360" s="20" t="s">
        <v>44</v>
      </c>
      <c r="G360" s="20" t="s">
        <v>21</v>
      </c>
      <c r="H360" s="22">
        <v>44181</v>
      </c>
      <c r="I360" s="22">
        <v>44183</v>
      </c>
      <c r="J360" s="23">
        <v>2419560</v>
      </c>
      <c r="K360" s="24">
        <v>1</v>
      </c>
      <c r="L360" s="23">
        <v>2419560</v>
      </c>
      <c r="M360" s="23">
        <v>459716</v>
      </c>
      <c r="N360" s="23">
        <v>2879276</v>
      </c>
      <c r="O360" s="23">
        <v>3153383</v>
      </c>
    </row>
    <row r="361" spans="1:15" x14ac:dyDescent="0.25">
      <c r="A361" s="20" t="s">
        <v>773</v>
      </c>
      <c r="B361" s="21" t="s">
        <v>350</v>
      </c>
      <c r="C361" s="21" t="s">
        <v>466</v>
      </c>
      <c r="D361" s="21" t="s">
        <v>755</v>
      </c>
      <c r="E361" s="21" t="s">
        <v>105</v>
      </c>
      <c r="F361" s="20" t="s">
        <v>44</v>
      </c>
      <c r="G361" s="20" t="s">
        <v>21</v>
      </c>
      <c r="H361" s="22">
        <v>44181</v>
      </c>
      <c r="I361" s="22">
        <v>44194</v>
      </c>
      <c r="J361" s="23">
        <v>2517450</v>
      </c>
      <c r="K361" s="24">
        <v>1</v>
      </c>
      <c r="L361" s="23">
        <v>2517450</v>
      </c>
      <c r="M361" s="23">
        <v>478316</v>
      </c>
      <c r="N361" s="23">
        <v>2995766</v>
      </c>
      <c r="O361" s="23">
        <v>3280963</v>
      </c>
    </row>
    <row r="362" spans="1:15" x14ac:dyDescent="0.25">
      <c r="A362" s="20" t="s">
        <v>774</v>
      </c>
      <c r="B362" s="21" t="s">
        <v>350</v>
      </c>
      <c r="C362" s="21" t="s">
        <v>466</v>
      </c>
      <c r="D362" s="21" t="s">
        <v>775</v>
      </c>
      <c r="E362" s="21" t="s">
        <v>105</v>
      </c>
      <c r="F362" s="20" t="s">
        <v>44</v>
      </c>
      <c r="G362" s="20" t="s">
        <v>21</v>
      </c>
      <c r="H362" s="22">
        <v>44183</v>
      </c>
      <c r="I362" s="22">
        <v>44194</v>
      </c>
      <c r="J362" s="23">
        <v>2716200</v>
      </c>
      <c r="K362" s="24">
        <v>1</v>
      </c>
      <c r="L362" s="23">
        <v>2716200</v>
      </c>
      <c r="M362" s="23">
        <v>516078</v>
      </c>
      <c r="N362" s="23">
        <v>3232278</v>
      </c>
      <c r="O362" s="23">
        <v>3539991</v>
      </c>
    </row>
    <row r="363" spans="1:15" x14ac:dyDescent="0.25">
      <c r="A363" s="20" t="s">
        <v>776</v>
      </c>
      <c r="B363" s="21" t="s">
        <v>350</v>
      </c>
      <c r="C363" s="21" t="s">
        <v>466</v>
      </c>
      <c r="D363" s="21" t="s">
        <v>777</v>
      </c>
      <c r="E363" s="21" t="s">
        <v>258</v>
      </c>
      <c r="F363" s="20" t="s">
        <v>44</v>
      </c>
      <c r="G363" s="20" t="s">
        <v>12</v>
      </c>
      <c r="H363" s="22">
        <v>44187</v>
      </c>
      <c r="I363" s="22">
        <v>44196</v>
      </c>
      <c r="J363" s="23">
        <v>7929750</v>
      </c>
      <c r="K363" s="24">
        <v>1</v>
      </c>
      <c r="L363" s="23">
        <v>7929750</v>
      </c>
      <c r="M363" s="23">
        <v>1506653</v>
      </c>
      <c r="N363" s="23">
        <v>9436403</v>
      </c>
      <c r="O363" s="23">
        <v>10334749</v>
      </c>
    </row>
    <row r="364" spans="1:15" x14ac:dyDescent="0.25">
      <c r="A364" s="20" t="s">
        <v>778</v>
      </c>
      <c r="B364" s="21" t="s">
        <v>350</v>
      </c>
      <c r="C364" s="21" t="s">
        <v>466</v>
      </c>
      <c r="D364" s="21" t="s">
        <v>755</v>
      </c>
      <c r="E364" s="21" t="s">
        <v>209</v>
      </c>
      <c r="F364" s="20" t="s">
        <v>44</v>
      </c>
      <c r="G364" s="20" t="s">
        <v>21</v>
      </c>
      <c r="H364" s="22">
        <v>44186</v>
      </c>
      <c r="I364" s="22">
        <v>44194</v>
      </c>
      <c r="J364" s="23">
        <v>2545920</v>
      </c>
      <c r="K364" s="24">
        <v>1</v>
      </c>
      <c r="L364" s="23">
        <v>2545920</v>
      </c>
      <c r="M364" s="23">
        <v>483725</v>
      </c>
      <c r="N364" s="23">
        <v>3029645</v>
      </c>
      <c r="O364" s="23">
        <v>3318067</v>
      </c>
    </row>
    <row r="365" spans="1:15" ht="24" x14ac:dyDescent="0.25">
      <c r="A365" s="20" t="s">
        <v>779</v>
      </c>
      <c r="B365" s="21" t="s">
        <v>350</v>
      </c>
      <c r="C365" s="21" t="s">
        <v>466</v>
      </c>
      <c r="D365" s="21" t="s">
        <v>755</v>
      </c>
      <c r="E365" s="21" t="s">
        <v>556</v>
      </c>
      <c r="F365" s="20" t="s">
        <v>44</v>
      </c>
      <c r="G365" s="20" t="s">
        <v>22</v>
      </c>
      <c r="H365" s="22">
        <v>44186</v>
      </c>
      <c r="I365" s="22">
        <v>44195</v>
      </c>
      <c r="J365" s="23">
        <v>11823750</v>
      </c>
      <c r="K365" s="24">
        <v>1</v>
      </c>
      <c r="L365" s="23">
        <v>11823750</v>
      </c>
      <c r="M365" s="23">
        <v>2246513</v>
      </c>
      <c r="N365" s="23">
        <v>14070263</v>
      </c>
      <c r="O365" s="23">
        <v>15409752</v>
      </c>
    </row>
    <row r="366" spans="1:15" ht="24" x14ac:dyDescent="0.25">
      <c r="A366" s="20" t="s">
        <v>780</v>
      </c>
      <c r="B366" s="21" t="s">
        <v>781</v>
      </c>
      <c r="C366" s="21" t="s">
        <v>466</v>
      </c>
      <c r="D366" s="21" t="s">
        <v>782</v>
      </c>
      <c r="E366" s="21" t="s">
        <v>48</v>
      </c>
      <c r="F366" s="20" t="s">
        <v>44</v>
      </c>
      <c r="G366" s="20" t="s">
        <v>19</v>
      </c>
      <c r="H366" s="22">
        <v>44120</v>
      </c>
      <c r="I366" s="22">
        <v>44148</v>
      </c>
      <c r="J366" s="23">
        <v>33333</v>
      </c>
      <c r="K366" s="24">
        <v>36</v>
      </c>
      <c r="L366" s="23">
        <v>1200000</v>
      </c>
      <c r="M366" s="23">
        <v>0</v>
      </c>
      <c r="N366" s="23">
        <v>1200000</v>
      </c>
      <c r="O366" s="23">
        <v>1314240</v>
      </c>
    </row>
    <row r="367" spans="1:15" ht="24" x14ac:dyDescent="0.25">
      <c r="A367" s="20" t="s">
        <v>783</v>
      </c>
      <c r="B367" s="21" t="s">
        <v>781</v>
      </c>
      <c r="C367" s="21" t="s">
        <v>466</v>
      </c>
      <c r="D367" s="21" t="s">
        <v>782</v>
      </c>
      <c r="E367" s="21" t="s">
        <v>48</v>
      </c>
      <c r="F367" s="20" t="s">
        <v>44</v>
      </c>
      <c r="G367" s="20" t="s">
        <v>22</v>
      </c>
      <c r="H367" s="22">
        <v>44165</v>
      </c>
      <c r="I367" s="22">
        <v>44176</v>
      </c>
      <c r="J367" s="23">
        <v>33333</v>
      </c>
      <c r="K367" s="24">
        <v>36</v>
      </c>
      <c r="L367" s="23">
        <v>1200000</v>
      </c>
      <c r="M367" s="23">
        <v>0</v>
      </c>
      <c r="N367" s="23">
        <v>1200000</v>
      </c>
      <c r="O367" s="23">
        <v>1314240</v>
      </c>
    </row>
    <row r="368" spans="1:15" ht="24" x14ac:dyDescent="0.25">
      <c r="A368" s="20" t="s">
        <v>784</v>
      </c>
      <c r="B368" s="21" t="s">
        <v>785</v>
      </c>
      <c r="C368" s="21" t="s">
        <v>466</v>
      </c>
      <c r="D368" s="21" t="s">
        <v>786</v>
      </c>
      <c r="E368" s="21" t="s">
        <v>48</v>
      </c>
      <c r="F368" s="20" t="s">
        <v>44</v>
      </c>
      <c r="G368" s="20" t="s">
        <v>19</v>
      </c>
      <c r="H368" s="22">
        <v>44120</v>
      </c>
      <c r="I368" s="22">
        <v>44148</v>
      </c>
      <c r="J368" s="23">
        <v>50000</v>
      </c>
      <c r="K368" s="24">
        <v>24</v>
      </c>
      <c r="L368" s="23">
        <v>1200000</v>
      </c>
      <c r="M368" s="23">
        <v>0</v>
      </c>
      <c r="N368" s="23">
        <v>1200000</v>
      </c>
      <c r="O368" s="23">
        <v>1314240</v>
      </c>
    </row>
    <row r="369" spans="1:15" ht="24" x14ac:dyDescent="0.25">
      <c r="A369" s="20" t="s">
        <v>787</v>
      </c>
      <c r="B369" s="21" t="s">
        <v>785</v>
      </c>
      <c r="C369" s="21" t="s">
        <v>466</v>
      </c>
      <c r="D369" s="21" t="s">
        <v>786</v>
      </c>
      <c r="E369" s="21" t="s">
        <v>48</v>
      </c>
      <c r="F369" s="20" t="s">
        <v>44</v>
      </c>
      <c r="G369" s="20" t="s">
        <v>22</v>
      </c>
      <c r="H369" s="22">
        <v>44165</v>
      </c>
      <c r="I369" s="22">
        <v>44176</v>
      </c>
      <c r="J369" s="23">
        <v>50000</v>
      </c>
      <c r="K369" s="24">
        <v>24</v>
      </c>
      <c r="L369" s="23">
        <v>1200000</v>
      </c>
      <c r="M369" s="23">
        <v>0</v>
      </c>
      <c r="N369" s="23">
        <v>1200000</v>
      </c>
      <c r="O369" s="23">
        <v>1314240</v>
      </c>
    </row>
    <row r="370" spans="1:15" ht="24" x14ac:dyDescent="0.25">
      <c r="A370" s="20" t="s">
        <v>788</v>
      </c>
      <c r="B370" s="21" t="s">
        <v>789</v>
      </c>
      <c r="C370" s="21" t="s">
        <v>466</v>
      </c>
      <c r="D370" s="21" t="s">
        <v>790</v>
      </c>
      <c r="E370" s="21" t="s">
        <v>48</v>
      </c>
      <c r="F370" s="20" t="s">
        <v>44</v>
      </c>
      <c r="G370" s="20" t="s">
        <v>19</v>
      </c>
      <c r="H370" s="22">
        <v>44120</v>
      </c>
      <c r="I370" s="22">
        <v>44134</v>
      </c>
      <c r="J370" s="23">
        <v>48000</v>
      </c>
      <c r="K370" s="24">
        <v>25</v>
      </c>
      <c r="L370" s="23">
        <v>1200000</v>
      </c>
      <c r="M370" s="23">
        <v>228000</v>
      </c>
      <c r="N370" s="23">
        <v>1428000</v>
      </c>
      <c r="O370" s="23">
        <v>1563946</v>
      </c>
    </row>
    <row r="371" spans="1:15" ht="24" x14ac:dyDescent="0.25">
      <c r="A371" s="20" t="s">
        <v>791</v>
      </c>
      <c r="B371" s="21" t="s">
        <v>792</v>
      </c>
      <c r="C371" s="21" t="s">
        <v>466</v>
      </c>
      <c r="D371" s="21" t="s">
        <v>793</v>
      </c>
      <c r="E371" s="21" t="s">
        <v>48</v>
      </c>
      <c r="F371" s="20" t="s">
        <v>44</v>
      </c>
      <c r="G371" s="20" t="s">
        <v>19</v>
      </c>
      <c r="H371" s="22">
        <v>44128</v>
      </c>
      <c r="I371" s="22">
        <v>44149</v>
      </c>
      <c r="J371" s="23">
        <v>50000</v>
      </c>
      <c r="K371" s="24">
        <v>24</v>
      </c>
      <c r="L371" s="23">
        <v>1200000</v>
      </c>
      <c r="M371" s="23">
        <v>0</v>
      </c>
      <c r="N371" s="23">
        <v>1200000</v>
      </c>
      <c r="O371" s="23">
        <v>1314240</v>
      </c>
    </row>
    <row r="372" spans="1:15" ht="24" x14ac:dyDescent="0.25">
      <c r="A372" s="20" t="s">
        <v>794</v>
      </c>
      <c r="B372" s="21" t="s">
        <v>792</v>
      </c>
      <c r="C372" s="21" t="s">
        <v>466</v>
      </c>
      <c r="D372" s="21" t="s">
        <v>793</v>
      </c>
      <c r="E372" s="21" t="s">
        <v>48</v>
      </c>
      <c r="F372" s="20" t="s">
        <v>44</v>
      </c>
      <c r="G372" s="20" t="s">
        <v>22</v>
      </c>
      <c r="H372" s="22">
        <v>44170</v>
      </c>
      <c r="I372" s="22">
        <v>44177</v>
      </c>
      <c r="J372" s="23">
        <v>1200000</v>
      </c>
      <c r="K372" s="24">
        <v>1</v>
      </c>
      <c r="L372" s="23">
        <v>1200000</v>
      </c>
      <c r="M372" s="23">
        <v>0</v>
      </c>
      <c r="N372" s="23">
        <v>1200000</v>
      </c>
      <c r="O372" s="23">
        <v>1314240</v>
      </c>
    </row>
    <row r="373" spans="1:15" ht="24" x14ac:dyDescent="0.25">
      <c r="A373" s="20" t="s">
        <v>795</v>
      </c>
      <c r="B373" s="21" t="s">
        <v>796</v>
      </c>
      <c r="C373" s="21" t="s">
        <v>466</v>
      </c>
      <c r="D373" s="21" t="s">
        <v>797</v>
      </c>
      <c r="E373" s="21" t="s">
        <v>48</v>
      </c>
      <c r="F373" s="20" t="s">
        <v>44</v>
      </c>
      <c r="G373" s="20" t="s">
        <v>19</v>
      </c>
      <c r="H373" s="22">
        <v>44120</v>
      </c>
      <c r="I373" s="22">
        <v>44148</v>
      </c>
      <c r="J373" s="23">
        <v>36875</v>
      </c>
      <c r="K373" s="24">
        <v>16</v>
      </c>
      <c r="L373" s="23">
        <v>590000</v>
      </c>
      <c r="M373" s="23">
        <v>0</v>
      </c>
      <c r="N373" s="23">
        <v>590000</v>
      </c>
      <c r="O373" s="23">
        <v>646168</v>
      </c>
    </row>
    <row r="374" spans="1:15" ht="24" x14ac:dyDescent="0.25">
      <c r="A374" s="20" t="s">
        <v>798</v>
      </c>
      <c r="B374" s="21" t="s">
        <v>796</v>
      </c>
      <c r="C374" s="21" t="s">
        <v>466</v>
      </c>
      <c r="D374" s="21" t="s">
        <v>797</v>
      </c>
      <c r="E374" s="21" t="s">
        <v>48</v>
      </c>
      <c r="F374" s="20" t="s">
        <v>44</v>
      </c>
      <c r="G374" s="20" t="s">
        <v>22</v>
      </c>
      <c r="H374" s="22">
        <v>44165</v>
      </c>
      <c r="I374" s="22">
        <v>44176</v>
      </c>
      <c r="J374" s="23">
        <v>36875</v>
      </c>
      <c r="K374" s="24">
        <v>16</v>
      </c>
      <c r="L374" s="23">
        <v>590000</v>
      </c>
      <c r="M374" s="23">
        <v>0</v>
      </c>
      <c r="N374" s="23">
        <v>590000</v>
      </c>
      <c r="O374" s="23">
        <v>646168</v>
      </c>
    </row>
    <row r="375" spans="1:15" ht="24" x14ac:dyDescent="0.25">
      <c r="A375" s="20" t="s">
        <v>799</v>
      </c>
      <c r="B375" s="21" t="s">
        <v>800</v>
      </c>
      <c r="C375" s="21" t="s">
        <v>466</v>
      </c>
      <c r="D375" s="21" t="s">
        <v>801</v>
      </c>
      <c r="E375" s="21" t="s">
        <v>48</v>
      </c>
      <c r="F375" s="20" t="s">
        <v>44</v>
      </c>
      <c r="G375" s="20" t="s">
        <v>19</v>
      </c>
      <c r="H375" s="22">
        <v>44120</v>
      </c>
      <c r="I375" s="22">
        <v>44148</v>
      </c>
      <c r="J375" s="23">
        <v>42857</v>
      </c>
      <c r="K375" s="24">
        <v>28</v>
      </c>
      <c r="L375" s="23">
        <v>1200000</v>
      </c>
      <c r="M375" s="23">
        <v>228000</v>
      </c>
      <c r="N375" s="23">
        <v>1428000</v>
      </c>
      <c r="O375" s="23">
        <v>1563946</v>
      </c>
    </row>
    <row r="376" spans="1:15" ht="24" x14ac:dyDescent="0.25">
      <c r="A376" s="20" t="s">
        <v>802</v>
      </c>
      <c r="B376" s="21" t="s">
        <v>800</v>
      </c>
      <c r="C376" s="21" t="s">
        <v>466</v>
      </c>
      <c r="D376" s="21" t="s">
        <v>801</v>
      </c>
      <c r="E376" s="21" t="s">
        <v>48</v>
      </c>
      <c r="F376" s="20" t="s">
        <v>44</v>
      </c>
      <c r="G376" s="20" t="s">
        <v>22</v>
      </c>
      <c r="H376" s="22">
        <v>44165</v>
      </c>
      <c r="I376" s="22">
        <v>44176</v>
      </c>
      <c r="J376" s="23">
        <v>42857</v>
      </c>
      <c r="K376" s="24">
        <v>28</v>
      </c>
      <c r="L376" s="23">
        <v>1200000</v>
      </c>
      <c r="M376" s="23">
        <v>228000</v>
      </c>
      <c r="N376" s="23">
        <v>1428000</v>
      </c>
      <c r="O376" s="23">
        <v>1563946</v>
      </c>
    </row>
    <row r="377" spans="1:15" ht="24" x14ac:dyDescent="0.25">
      <c r="A377" s="20" t="s">
        <v>803</v>
      </c>
      <c r="B377" s="21" t="s">
        <v>804</v>
      </c>
      <c r="C377" s="21" t="s">
        <v>466</v>
      </c>
      <c r="D377" s="21" t="s">
        <v>805</v>
      </c>
      <c r="E377" s="21" t="s">
        <v>48</v>
      </c>
      <c r="F377" s="20" t="s">
        <v>44</v>
      </c>
      <c r="G377" s="20" t="s">
        <v>19</v>
      </c>
      <c r="H377" s="22">
        <v>44120</v>
      </c>
      <c r="I377" s="22">
        <v>44148</v>
      </c>
      <c r="J377" s="23">
        <v>40000</v>
      </c>
      <c r="K377" s="24">
        <v>30</v>
      </c>
      <c r="L377" s="23">
        <v>1200000</v>
      </c>
      <c r="M377" s="23">
        <v>0</v>
      </c>
      <c r="N377" s="23">
        <v>1200000</v>
      </c>
      <c r="O377" s="23">
        <v>1314240</v>
      </c>
    </row>
    <row r="378" spans="1:15" ht="24" x14ac:dyDescent="0.25">
      <c r="A378" s="20" t="s">
        <v>806</v>
      </c>
      <c r="B378" s="21" t="s">
        <v>804</v>
      </c>
      <c r="C378" s="21" t="s">
        <v>466</v>
      </c>
      <c r="D378" s="21" t="s">
        <v>807</v>
      </c>
      <c r="E378" s="21" t="s">
        <v>48</v>
      </c>
      <c r="F378" s="20" t="s">
        <v>44</v>
      </c>
      <c r="G378" s="20" t="s">
        <v>19</v>
      </c>
      <c r="H378" s="22">
        <v>44120</v>
      </c>
      <c r="I378" s="22">
        <v>44148</v>
      </c>
      <c r="J378" s="23">
        <v>40000</v>
      </c>
      <c r="K378" s="24">
        <v>30</v>
      </c>
      <c r="L378" s="23">
        <v>1200000</v>
      </c>
      <c r="M378" s="23">
        <v>0</v>
      </c>
      <c r="N378" s="23">
        <v>1200000</v>
      </c>
      <c r="O378" s="23">
        <v>1314240</v>
      </c>
    </row>
    <row r="379" spans="1:15" ht="24" x14ac:dyDescent="0.25">
      <c r="A379" s="20" t="s">
        <v>808</v>
      </c>
      <c r="B379" s="21" t="s">
        <v>804</v>
      </c>
      <c r="C379" s="21" t="s">
        <v>466</v>
      </c>
      <c r="D379" s="21" t="s">
        <v>809</v>
      </c>
      <c r="E379" s="21" t="s">
        <v>48</v>
      </c>
      <c r="F379" s="20" t="s">
        <v>44</v>
      </c>
      <c r="G379" s="20" t="s">
        <v>19</v>
      </c>
      <c r="H379" s="22">
        <v>44120</v>
      </c>
      <c r="I379" s="22">
        <v>44148</v>
      </c>
      <c r="J379" s="23">
        <v>40000</v>
      </c>
      <c r="K379" s="24">
        <v>30</v>
      </c>
      <c r="L379" s="23">
        <v>1200000</v>
      </c>
      <c r="M379" s="23">
        <v>0</v>
      </c>
      <c r="N379" s="23">
        <v>1200000</v>
      </c>
      <c r="O379" s="23">
        <v>1314240</v>
      </c>
    </row>
    <row r="380" spans="1:15" ht="24" x14ac:dyDescent="0.25">
      <c r="A380" s="20" t="s">
        <v>810</v>
      </c>
      <c r="B380" s="21" t="s">
        <v>804</v>
      </c>
      <c r="C380" s="21" t="s">
        <v>466</v>
      </c>
      <c r="D380" s="21" t="s">
        <v>811</v>
      </c>
      <c r="E380" s="21" t="s">
        <v>48</v>
      </c>
      <c r="F380" s="20" t="s">
        <v>44</v>
      </c>
      <c r="G380" s="20" t="s">
        <v>19</v>
      </c>
      <c r="H380" s="22">
        <v>44121</v>
      </c>
      <c r="I380" s="22">
        <v>44150</v>
      </c>
      <c r="J380" s="23">
        <v>36875</v>
      </c>
      <c r="K380" s="24">
        <v>16</v>
      </c>
      <c r="L380" s="23">
        <v>590000</v>
      </c>
      <c r="M380" s="23">
        <v>0</v>
      </c>
      <c r="N380" s="23">
        <v>590000</v>
      </c>
      <c r="O380" s="23">
        <v>646168</v>
      </c>
    </row>
    <row r="381" spans="1:15" ht="24" x14ac:dyDescent="0.25">
      <c r="A381" s="20" t="s">
        <v>812</v>
      </c>
      <c r="B381" s="21" t="s">
        <v>804</v>
      </c>
      <c r="C381" s="21" t="s">
        <v>466</v>
      </c>
      <c r="D381" s="21" t="s">
        <v>813</v>
      </c>
      <c r="E381" s="21" t="s">
        <v>564</v>
      </c>
      <c r="F381" s="20" t="s">
        <v>44</v>
      </c>
      <c r="G381" s="20" t="s">
        <v>21</v>
      </c>
      <c r="H381" s="22">
        <v>44154</v>
      </c>
      <c r="I381" s="22">
        <v>44167</v>
      </c>
      <c r="J381" s="23">
        <v>84000</v>
      </c>
      <c r="K381" s="24">
        <v>11</v>
      </c>
      <c r="L381" s="23">
        <v>924000</v>
      </c>
      <c r="M381" s="23">
        <v>0</v>
      </c>
      <c r="N381" s="23">
        <v>924000</v>
      </c>
      <c r="O381" s="23">
        <v>1011965</v>
      </c>
    </row>
    <row r="382" spans="1:15" ht="24" x14ac:dyDescent="0.25">
      <c r="A382" s="20" t="s">
        <v>814</v>
      </c>
      <c r="B382" s="21" t="s">
        <v>804</v>
      </c>
      <c r="C382" s="21" t="s">
        <v>466</v>
      </c>
      <c r="D382" s="21" t="s">
        <v>805</v>
      </c>
      <c r="E382" s="21" t="s">
        <v>48</v>
      </c>
      <c r="F382" s="20" t="s">
        <v>44</v>
      </c>
      <c r="G382" s="20" t="s">
        <v>22</v>
      </c>
      <c r="H382" s="22">
        <v>44166</v>
      </c>
      <c r="I382" s="22">
        <v>44176</v>
      </c>
      <c r="J382" s="23">
        <v>40000</v>
      </c>
      <c r="K382" s="24">
        <v>30</v>
      </c>
      <c r="L382" s="23">
        <v>1200000</v>
      </c>
      <c r="M382" s="23">
        <v>0</v>
      </c>
      <c r="N382" s="23">
        <v>1200000</v>
      </c>
      <c r="O382" s="23">
        <v>1314240</v>
      </c>
    </row>
    <row r="383" spans="1:15" ht="24" x14ac:dyDescent="0.25">
      <c r="A383" s="20" t="s">
        <v>815</v>
      </c>
      <c r="B383" s="21" t="s">
        <v>804</v>
      </c>
      <c r="C383" s="21" t="s">
        <v>466</v>
      </c>
      <c r="D383" s="21" t="s">
        <v>807</v>
      </c>
      <c r="E383" s="21" t="s">
        <v>48</v>
      </c>
      <c r="F383" s="20" t="s">
        <v>44</v>
      </c>
      <c r="G383" s="20" t="s">
        <v>22</v>
      </c>
      <c r="H383" s="22">
        <v>44165</v>
      </c>
      <c r="I383" s="22">
        <v>44176</v>
      </c>
      <c r="J383" s="23">
        <v>40000</v>
      </c>
      <c r="K383" s="24">
        <v>30</v>
      </c>
      <c r="L383" s="23">
        <v>1200000</v>
      </c>
      <c r="M383" s="23">
        <v>0</v>
      </c>
      <c r="N383" s="23">
        <v>1200000</v>
      </c>
      <c r="O383" s="23">
        <v>1314240</v>
      </c>
    </row>
    <row r="384" spans="1:15" ht="24" x14ac:dyDescent="0.25">
      <c r="A384" s="20" t="s">
        <v>816</v>
      </c>
      <c r="B384" s="21" t="s">
        <v>804</v>
      </c>
      <c r="C384" s="21" t="s">
        <v>466</v>
      </c>
      <c r="D384" s="21" t="s">
        <v>809</v>
      </c>
      <c r="E384" s="21" t="s">
        <v>48</v>
      </c>
      <c r="F384" s="20" t="s">
        <v>44</v>
      </c>
      <c r="G384" s="20" t="s">
        <v>22</v>
      </c>
      <c r="H384" s="22">
        <v>44165</v>
      </c>
      <c r="I384" s="22">
        <v>44176</v>
      </c>
      <c r="J384" s="23">
        <v>40000</v>
      </c>
      <c r="K384" s="24">
        <v>30</v>
      </c>
      <c r="L384" s="23">
        <v>1200000</v>
      </c>
      <c r="M384" s="23">
        <v>0</v>
      </c>
      <c r="N384" s="23">
        <v>1200000</v>
      </c>
      <c r="O384" s="23">
        <v>1314240</v>
      </c>
    </row>
    <row r="385" spans="1:15" ht="24" x14ac:dyDescent="0.25">
      <c r="A385" s="20" t="s">
        <v>817</v>
      </c>
      <c r="B385" s="21" t="s">
        <v>804</v>
      </c>
      <c r="C385" s="21" t="s">
        <v>466</v>
      </c>
      <c r="D385" s="21" t="s">
        <v>811</v>
      </c>
      <c r="E385" s="21" t="s">
        <v>48</v>
      </c>
      <c r="F385" s="20" t="s">
        <v>44</v>
      </c>
      <c r="G385" s="20" t="s">
        <v>22</v>
      </c>
      <c r="H385" s="22">
        <v>44170</v>
      </c>
      <c r="I385" s="22">
        <v>44177</v>
      </c>
      <c r="J385" s="23">
        <v>36875</v>
      </c>
      <c r="K385" s="24">
        <v>16</v>
      </c>
      <c r="L385" s="23">
        <v>590000</v>
      </c>
      <c r="M385" s="23">
        <v>0</v>
      </c>
      <c r="N385" s="23">
        <v>590000</v>
      </c>
      <c r="O385" s="23">
        <v>646168</v>
      </c>
    </row>
    <row r="386" spans="1:15" ht="24" x14ac:dyDescent="0.25">
      <c r="A386" s="20" t="s">
        <v>818</v>
      </c>
      <c r="B386" s="21" t="s">
        <v>804</v>
      </c>
      <c r="C386" s="21" t="s">
        <v>466</v>
      </c>
      <c r="D386" s="21" t="s">
        <v>813</v>
      </c>
      <c r="E386" s="21" t="s">
        <v>105</v>
      </c>
      <c r="F386" s="20" t="s">
        <v>44</v>
      </c>
      <c r="G386" s="20" t="s">
        <v>21</v>
      </c>
      <c r="H386" s="22">
        <v>44183</v>
      </c>
      <c r="I386" s="22">
        <v>44194</v>
      </c>
      <c r="J386" s="23">
        <v>84000</v>
      </c>
      <c r="K386" s="24">
        <v>11</v>
      </c>
      <c r="L386" s="23">
        <v>924000</v>
      </c>
      <c r="M386" s="23">
        <v>0</v>
      </c>
      <c r="N386" s="23">
        <v>924000</v>
      </c>
      <c r="O386" s="23">
        <v>1011965</v>
      </c>
    </row>
    <row r="387" spans="1:15" ht="24" x14ac:dyDescent="0.25">
      <c r="A387" s="20" t="s">
        <v>819</v>
      </c>
      <c r="B387" s="21" t="s">
        <v>804</v>
      </c>
      <c r="C387" s="21" t="s">
        <v>466</v>
      </c>
      <c r="D387" s="21" t="s">
        <v>813</v>
      </c>
      <c r="E387" s="21" t="s">
        <v>258</v>
      </c>
      <c r="F387" s="20" t="s">
        <v>44</v>
      </c>
      <c r="G387" s="20" t="s">
        <v>12</v>
      </c>
      <c r="H387" s="22">
        <v>44187</v>
      </c>
      <c r="I387" s="22">
        <v>44196</v>
      </c>
      <c r="J387" s="23">
        <v>1998800</v>
      </c>
      <c r="K387" s="24">
        <v>1</v>
      </c>
      <c r="L387" s="23">
        <v>1998800</v>
      </c>
      <c r="M387" s="23">
        <v>0</v>
      </c>
      <c r="N387" s="23">
        <v>1998800</v>
      </c>
      <c r="O387" s="23">
        <v>2189086</v>
      </c>
    </row>
    <row r="388" spans="1:15" ht="24" x14ac:dyDescent="0.25">
      <c r="A388" s="20" t="s">
        <v>820</v>
      </c>
      <c r="B388" s="21" t="s">
        <v>821</v>
      </c>
      <c r="C388" s="21" t="s">
        <v>466</v>
      </c>
      <c r="D388" s="21" t="s">
        <v>822</v>
      </c>
      <c r="E388" s="21" t="s">
        <v>48</v>
      </c>
      <c r="F388" s="20" t="s">
        <v>44</v>
      </c>
      <c r="G388" s="20" t="s">
        <v>19</v>
      </c>
      <c r="H388" s="22">
        <v>44120</v>
      </c>
      <c r="I388" s="22">
        <v>44148</v>
      </c>
      <c r="J388" s="23">
        <v>64516</v>
      </c>
      <c r="K388" s="24">
        <v>31</v>
      </c>
      <c r="L388" s="23">
        <v>2000000</v>
      </c>
      <c r="M388" s="23">
        <v>0</v>
      </c>
      <c r="N388" s="23">
        <v>2000000</v>
      </c>
      <c r="O388" s="23">
        <v>2190400</v>
      </c>
    </row>
    <row r="389" spans="1:15" ht="24" x14ac:dyDescent="0.25">
      <c r="A389" s="20" t="s">
        <v>823</v>
      </c>
      <c r="B389" s="21" t="s">
        <v>821</v>
      </c>
      <c r="C389" s="21" t="s">
        <v>466</v>
      </c>
      <c r="D389" s="21" t="s">
        <v>822</v>
      </c>
      <c r="E389" s="21" t="s">
        <v>48</v>
      </c>
      <c r="F389" s="20" t="s">
        <v>44</v>
      </c>
      <c r="G389" s="20" t="s">
        <v>22</v>
      </c>
      <c r="H389" s="22">
        <v>44166</v>
      </c>
      <c r="I389" s="22">
        <v>44176</v>
      </c>
      <c r="J389" s="23">
        <v>64516</v>
      </c>
      <c r="K389" s="24">
        <v>31</v>
      </c>
      <c r="L389" s="23">
        <v>2000000</v>
      </c>
      <c r="M389" s="23">
        <v>0</v>
      </c>
      <c r="N389" s="23">
        <v>2000000</v>
      </c>
      <c r="O389" s="23">
        <v>2190400</v>
      </c>
    </row>
    <row r="390" spans="1:15" ht="24" x14ac:dyDescent="0.25">
      <c r="A390" s="20" t="s">
        <v>824</v>
      </c>
      <c r="B390" s="21" t="s">
        <v>825</v>
      </c>
      <c r="C390" s="21" t="s">
        <v>466</v>
      </c>
      <c r="D390" s="21" t="s">
        <v>826</v>
      </c>
      <c r="E390" s="21" t="s">
        <v>48</v>
      </c>
      <c r="F390" s="20" t="s">
        <v>44</v>
      </c>
      <c r="G390" s="20" t="s">
        <v>19</v>
      </c>
      <c r="H390" s="22">
        <v>44121</v>
      </c>
      <c r="I390" s="22">
        <v>44149</v>
      </c>
      <c r="J390" s="23">
        <v>49167</v>
      </c>
      <c r="K390" s="24">
        <v>12</v>
      </c>
      <c r="L390" s="23">
        <v>590000</v>
      </c>
      <c r="M390" s="23">
        <v>0</v>
      </c>
      <c r="N390" s="23">
        <v>590000</v>
      </c>
      <c r="O390" s="23">
        <v>646168</v>
      </c>
    </row>
    <row r="391" spans="1:15" ht="24" x14ac:dyDescent="0.25">
      <c r="A391" s="20" t="s">
        <v>827</v>
      </c>
      <c r="B391" s="21" t="s">
        <v>825</v>
      </c>
      <c r="C391" s="21" t="s">
        <v>466</v>
      </c>
      <c r="D391" s="21" t="s">
        <v>826</v>
      </c>
      <c r="E391" s="21" t="s">
        <v>48</v>
      </c>
      <c r="F391" s="20" t="s">
        <v>44</v>
      </c>
      <c r="G391" s="20" t="s">
        <v>22</v>
      </c>
      <c r="H391" s="22">
        <v>44170</v>
      </c>
      <c r="I391" s="22">
        <v>44177</v>
      </c>
      <c r="J391" s="23">
        <v>49167</v>
      </c>
      <c r="K391" s="24">
        <v>12</v>
      </c>
      <c r="L391" s="23">
        <v>590000</v>
      </c>
      <c r="M391" s="23">
        <v>0</v>
      </c>
      <c r="N391" s="23">
        <v>590000</v>
      </c>
      <c r="O391" s="23">
        <v>646168</v>
      </c>
    </row>
    <row r="392" spans="1:15" ht="24" x14ac:dyDescent="0.25">
      <c r="A392" s="20" t="s">
        <v>828</v>
      </c>
      <c r="B392" s="21" t="s">
        <v>829</v>
      </c>
      <c r="C392" s="21" t="s">
        <v>466</v>
      </c>
      <c r="D392" s="21" t="s">
        <v>830</v>
      </c>
      <c r="E392" s="21" t="s">
        <v>48</v>
      </c>
      <c r="F392" s="20" t="s">
        <v>44</v>
      </c>
      <c r="G392" s="20" t="s">
        <v>19</v>
      </c>
      <c r="H392" s="22">
        <v>44120</v>
      </c>
      <c r="I392" s="22">
        <v>44148</v>
      </c>
      <c r="J392" s="23">
        <v>34483</v>
      </c>
      <c r="K392" s="24">
        <v>58</v>
      </c>
      <c r="L392" s="23">
        <v>2000000</v>
      </c>
      <c r="M392" s="23">
        <v>0</v>
      </c>
      <c r="N392" s="23">
        <v>2000000</v>
      </c>
      <c r="O392" s="23">
        <v>2190400</v>
      </c>
    </row>
    <row r="393" spans="1:15" ht="24" x14ac:dyDescent="0.25">
      <c r="A393" s="20" t="s">
        <v>831</v>
      </c>
      <c r="B393" s="21" t="s">
        <v>829</v>
      </c>
      <c r="C393" s="21" t="s">
        <v>466</v>
      </c>
      <c r="D393" s="21" t="s">
        <v>830</v>
      </c>
      <c r="E393" s="21" t="s">
        <v>48</v>
      </c>
      <c r="F393" s="20" t="s">
        <v>44</v>
      </c>
      <c r="G393" s="20" t="s">
        <v>22</v>
      </c>
      <c r="H393" s="22">
        <v>44166</v>
      </c>
      <c r="I393" s="22">
        <v>44176</v>
      </c>
      <c r="J393" s="23">
        <v>34483</v>
      </c>
      <c r="K393" s="24">
        <v>58</v>
      </c>
      <c r="L393" s="23">
        <v>2000000</v>
      </c>
      <c r="M393" s="23">
        <v>0</v>
      </c>
      <c r="N393" s="23">
        <v>2000000</v>
      </c>
      <c r="O393" s="23">
        <v>2190400</v>
      </c>
    </row>
    <row r="394" spans="1:15" ht="24" x14ac:dyDescent="0.25">
      <c r="A394" s="20" t="s">
        <v>832</v>
      </c>
      <c r="B394" s="21" t="s">
        <v>833</v>
      </c>
      <c r="C394" s="21" t="s">
        <v>466</v>
      </c>
      <c r="D394" s="21" t="s">
        <v>834</v>
      </c>
      <c r="E394" s="21" t="s">
        <v>48</v>
      </c>
      <c r="F394" s="20" t="s">
        <v>44</v>
      </c>
      <c r="G394" s="20" t="s">
        <v>19</v>
      </c>
      <c r="H394" s="22">
        <v>44121</v>
      </c>
      <c r="I394" s="22">
        <v>44135</v>
      </c>
      <c r="J394" s="23">
        <v>36875</v>
      </c>
      <c r="K394" s="24">
        <v>8</v>
      </c>
      <c r="L394" s="23">
        <v>295000</v>
      </c>
      <c r="M394" s="23">
        <v>0</v>
      </c>
      <c r="N394" s="23">
        <v>295000</v>
      </c>
      <c r="O394" s="23">
        <v>323084</v>
      </c>
    </row>
    <row r="395" spans="1:15" ht="24" x14ac:dyDescent="0.25">
      <c r="A395" s="20" t="s">
        <v>835</v>
      </c>
      <c r="B395" s="21" t="s">
        <v>836</v>
      </c>
      <c r="C395" s="21" t="s">
        <v>466</v>
      </c>
      <c r="D395" s="21" t="s">
        <v>837</v>
      </c>
      <c r="E395" s="21" t="s">
        <v>48</v>
      </c>
      <c r="F395" s="20" t="s">
        <v>44</v>
      </c>
      <c r="G395" s="20" t="s">
        <v>19</v>
      </c>
      <c r="H395" s="22">
        <v>44120</v>
      </c>
      <c r="I395" s="22">
        <v>44148</v>
      </c>
      <c r="J395" s="23">
        <v>25000</v>
      </c>
      <c r="K395" s="24">
        <v>60</v>
      </c>
      <c r="L395" s="23">
        <v>1500000</v>
      </c>
      <c r="M395" s="23">
        <v>0</v>
      </c>
      <c r="N395" s="23">
        <v>1500000</v>
      </c>
      <c r="O395" s="23">
        <v>1642800</v>
      </c>
    </row>
    <row r="396" spans="1:15" ht="24" x14ac:dyDescent="0.25">
      <c r="A396" s="20" t="s">
        <v>838</v>
      </c>
      <c r="B396" s="21" t="s">
        <v>839</v>
      </c>
      <c r="C396" s="21" t="s">
        <v>466</v>
      </c>
      <c r="D396" s="21" t="s">
        <v>840</v>
      </c>
      <c r="E396" s="21" t="s">
        <v>48</v>
      </c>
      <c r="F396" s="20" t="s">
        <v>44</v>
      </c>
      <c r="G396" s="20" t="s">
        <v>19</v>
      </c>
      <c r="H396" s="22">
        <v>44135</v>
      </c>
      <c r="I396" s="22">
        <v>44156</v>
      </c>
      <c r="J396" s="23">
        <v>36875</v>
      </c>
      <c r="K396" s="24">
        <v>16</v>
      </c>
      <c r="L396" s="23">
        <v>590000</v>
      </c>
      <c r="M396" s="23">
        <v>0</v>
      </c>
      <c r="N396" s="23">
        <v>590000</v>
      </c>
      <c r="O396" s="23">
        <v>646168</v>
      </c>
    </row>
    <row r="397" spans="1:15" ht="24" x14ac:dyDescent="0.25">
      <c r="A397" s="20" t="s">
        <v>841</v>
      </c>
      <c r="B397" s="21" t="s">
        <v>839</v>
      </c>
      <c r="C397" s="21" t="s">
        <v>466</v>
      </c>
      <c r="D397" s="21" t="s">
        <v>840</v>
      </c>
      <c r="E397" s="21" t="s">
        <v>48</v>
      </c>
      <c r="F397" s="20" t="s">
        <v>44</v>
      </c>
      <c r="G397" s="20" t="s">
        <v>22</v>
      </c>
      <c r="H397" s="22">
        <v>44170</v>
      </c>
      <c r="I397" s="22">
        <v>44177</v>
      </c>
      <c r="J397" s="23">
        <v>36875</v>
      </c>
      <c r="K397" s="24">
        <v>16</v>
      </c>
      <c r="L397" s="23">
        <v>590000</v>
      </c>
      <c r="M397" s="23">
        <v>0</v>
      </c>
      <c r="N397" s="23">
        <v>590000</v>
      </c>
      <c r="O397" s="23">
        <v>646168</v>
      </c>
    </row>
    <row r="398" spans="1:15" ht="24" x14ac:dyDescent="0.25">
      <c r="A398" s="20" t="s">
        <v>842</v>
      </c>
      <c r="B398" s="21" t="s">
        <v>843</v>
      </c>
      <c r="C398" s="21" t="s">
        <v>466</v>
      </c>
      <c r="D398" s="21" t="s">
        <v>844</v>
      </c>
      <c r="E398" s="21" t="s">
        <v>48</v>
      </c>
      <c r="F398" s="20" t="s">
        <v>44</v>
      </c>
      <c r="G398" s="20" t="s">
        <v>19</v>
      </c>
      <c r="H398" s="22">
        <v>44122</v>
      </c>
      <c r="I398" s="22">
        <v>44150</v>
      </c>
      <c r="J398" s="23">
        <v>45385</v>
      </c>
      <c r="K398" s="24">
        <v>13</v>
      </c>
      <c r="L398" s="23">
        <v>590000</v>
      </c>
      <c r="M398" s="23">
        <v>0</v>
      </c>
      <c r="N398" s="23">
        <v>590000</v>
      </c>
      <c r="O398" s="23">
        <v>646168</v>
      </c>
    </row>
    <row r="399" spans="1:15" ht="24" x14ac:dyDescent="0.25">
      <c r="A399" s="20" t="s">
        <v>845</v>
      </c>
      <c r="B399" s="21" t="s">
        <v>843</v>
      </c>
      <c r="C399" s="21" t="s">
        <v>466</v>
      </c>
      <c r="D399" s="21" t="s">
        <v>844</v>
      </c>
      <c r="E399" s="21" t="s">
        <v>48</v>
      </c>
      <c r="F399" s="20" t="s">
        <v>44</v>
      </c>
      <c r="G399" s="20" t="s">
        <v>22</v>
      </c>
      <c r="H399" s="22">
        <v>44171</v>
      </c>
      <c r="I399" s="22">
        <v>44178</v>
      </c>
      <c r="J399" s="23">
        <v>590000</v>
      </c>
      <c r="K399" s="24">
        <v>1</v>
      </c>
      <c r="L399" s="23">
        <v>590000</v>
      </c>
      <c r="M399" s="23">
        <v>0</v>
      </c>
      <c r="N399" s="23">
        <v>590000</v>
      </c>
      <c r="O399" s="23">
        <v>646168</v>
      </c>
    </row>
    <row r="400" spans="1:15" ht="24" x14ac:dyDescent="0.25">
      <c r="A400" s="20" t="s">
        <v>846</v>
      </c>
      <c r="B400" s="21" t="s">
        <v>847</v>
      </c>
      <c r="C400" s="21" t="s">
        <v>466</v>
      </c>
      <c r="D400" s="21" t="s">
        <v>848</v>
      </c>
      <c r="E400" s="21" t="s">
        <v>48</v>
      </c>
      <c r="F400" s="20" t="s">
        <v>44</v>
      </c>
      <c r="G400" s="20" t="s">
        <v>19</v>
      </c>
      <c r="H400" s="22">
        <v>44120</v>
      </c>
      <c r="I400" s="22">
        <v>44148</v>
      </c>
      <c r="J400" s="23">
        <v>40000</v>
      </c>
      <c r="K400" s="24">
        <v>50</v>
      </c>
      <c r="L400" s="23">
        <v>2000000</v>
      </c>
      <c r="M400" s="23">
        <v>0</v>
      </c>
      <c r="N400" s="23">
        <v>2000000</v>
      </c>
      <c r="O400" s="23">
        <v>2190400</v>
      </c>
    </row>
    <row r="401" spans="1:15" ht="24" x14ac:dyDescent="0.25">
      <c r="A401" s="20" t="s">
        <v>849</v>
      </c>
      <c r="B401" s="21" t="s">
        <v>847</v>
      </c>
      <c r="C401" s="21" t="s">
        <v>466</v>
      </c>
      <c r="D401" s="21" t="s">
        <v>848</v>
      </c>
      <c r="E401" s="21" t="s">
        <v>48</v>
      </c>
      <c r="F401" s="20" t="s">
        <v>44</v>
      </c>
      <c r="G401" s="20" t="s">
        <v>22</v>
      </c>
      <c r="H401" s="22">
        <v>44172</v>
      </c>
      <c r="I401" s="22">
        <v>44188</v>
      </c>
      <c r="J401" s="23">
        <v>40000</v>
      </c>
      <c r="K401" s="24">
        <v>50</v>
      </c>
      <c r="L401" s="23">
        <v>2000000</v>
      </c>
      <c r="M401" s="23">
        <v>0</v>
      </c>
      <c r="N401" s="23">
        <v>2000000</v>
      </c>
      <c r="O401" s="23">
        <v>2190400</v>
      </c>
    </row>
    <row r="402" spans="1:15" ht="24" x14ac:dyDescent="0.25">
      <c r="A402" s="20" t="s">
        <v>850</v>
      </c>
      <c r="B402" s="21" t="s">
        <v>851</v>
      </c>
      <c r="C402" s="21" t="s">
        <v>466</v>
      </c>
      <c r="D402" s="21" t="s">
        <v>852</v>
      </c>
      <c r="E402" s="21" t="s">
        <v>48</v>
      </c>
      <c r="F402" s="20" t="s">
        <v>44</v>
      </c>
      <c r="G402" s="20" t="s">
        <v>19</v>
      </c>
      <c r="H402" s="22">
        <v>44120</v>
      </c>
      <c r="I402" s="22">
        <v>44134</v>
      </c>
      <c r="J402" s="23">
        <v>40000</v>
      </c>
      <c r="K402" s="24">
        <v>10</v>
      </c>
      <c r="L402" s="23">
        <v>400000</v>
      </c>
      <c r="M402" s="23">
        <v>0</v>
      </c>
      <c r="N402" s="23">
        <v>400000</v>
      </c>
      <c r="O402" s="23">
        <v>438080</v>
      </c>
    </row>
    <row r="403" spans="1:15" ht="24" x14ac:dyDescent="0.25">
      <c r="A403" s="20" t="s">
        <v>853</v>
      </c>
      <c r="B403" s="21" t="s">
        <v>851</v>
      </c>
      <c r="C403" s="21" t="s">
        <v>466</v>
      </c>
      <c r="D403" s="21" t="s">
        <v>852</v>
      </c>
      <c r="E403" s="21" t="s">
        <v>48</v>
      </c>
      <c r="F403" s="20" t="s">
        <v>44</v>
      </c>
      <c r="G403" s="20" t="s">
        <v>19</v>
      </c>
      <c r="H403" s="22">
        <v>44145</v>
      </c>
      <c r="I403" s="22">
        <v>44155</v>
      </c>
      <c r="J403" s="23">
        <v>40000</v>
      </c>
      <c r="K403" s="24">
        <v>10</v>
      </c>
      <c r="L403" s="23">
        <v>400000</v>
      </c>
      <c r="M403" s="23">
        <v>0</v>
      </c>
      <c r="N403" s="23">
        <v>400000</v>
      </c>
      <c r="O403" s="23">
        <v>438080</v>
      </c>
    </row>
    <row r="404" spans="1:15" ht="24" x14ac:dyDescent="0.25">
      <c r="A404" s="20" t="s">
        <v>854</v>
      </c>
      <c r="B404" s="21" t="s">
        <v>851</v>
      </c>
      <c r="C404" s="21" t="s">
        <v>466</v>
      </c>
      <c r="D404" s="21" t="s">
        <v>852</v>
      </c>
      <c r="E404" s="21" t="s">
        <v>48</v>
      </c>
      <c r="F404" s="20" t="s">
        <v>44</v>
      </c>
      <c r="G404" s="20" t="s">
        <v>22</v>
      </c>
      <c r="H404" s="22">
        <v>44165</v>
      </c>
      <c r="I404" s="22">
        <v>44169</v>
      </c>
      <c r="J404" s="23">
        <v>40000</v>
      </c>
      <c r="K404" s="24">
        <v>5</v>
      </c>
      <c r="L404" s="23">
        <v>200000</v>
      </c>
      <c r="M404" s="23">
        <v>0</v>
      </c>
      <c r="N404" s="23">
        <v>200000</v>
      </c>
      <c r="O404" s="23">
        <v>219040</v>
      </c>
    </row>
    <row r="405" spans="1:15" ht="24" x14ac:dyDescent="0.25">
      <c r="A405" s="20" t="s">
        <v>855</v>
      </c>
      <c r="B405" s="21" t="s">
        <v>851</v>
      </c>
      <c r="C405" s="21" t="s">
        <v>466</v>
      </c>
      <c r="D405" s="21" t="s">
        <v>852</v>
      </c>
      <c r="E405" s="21" t="s">
        <v>48</v>
      </c>
      <c r="F405" s="20" t="s">
        <v>44</v>
      </c>
      <c r="G405" s="20" t="s">
        <v>22</v>
      </c>
      <c r="H405" s="22">
        <v>44174</v>
      </c>
      <c r="I405" s="22">
        <v>44176</v>
      </c>
      <c r="J405" s="23">
        <v>600000</v>
      </c>
      <c r="K405" s="24">
        <v>1</v>
      </c>
      <c r="L405" s="23">
        <v>600000</v>
      </c>
      <c r="M405" s="23">
        <v>0</v>
      </c>
      <c r="N405" s="23">
        <v>600000</v>
      </c>
      <c r="O405" s="23">
        <v>657120</v>
      </c>
    </row>
    <row r="406" spans="1:15" ht="24" x14ac:dyDescent="0.25">
      <c r="A406" s="20" t="s">
        <v>856</v>
      </c>
      <c r="B406" s="21" t="s">
        <v>857</v>
      </c>
      <c r="C406" s="21" t="s">
        <v>466</v>
      </c>
      <c r="D406" s="21" t="s">
        <v>858</v>
      </c>
      <c r="E406" s="21" t="s">
        <v>48</v>
      </c>
      <c r="F406" s="20" t="s">
        <v>44</v>
      </c>
      <c r="G406" s="20" t="s">
        <v>19</v>
      </c>
      <c r="H406" s="22">
        <v>44121</v>
      </c>
      <c r="I406" s="22">
        <v>44149</v>
      </c>
      <c r="J406" s="23">
        <v>59000</v>
      </c>
      <c r="K406" s="24">
        <v>10</v>
      </c>
      <c r="L406" s="23">
        <v>590000</v>
      </c>
      <c r="M406" s="23">
        <v>0</v>
      </c>
      <c r="N406" s="23">
        <v>590000</v>
      </c>
      <c r="O406" s="23">
        <v>646168</v>
      </c>
    </row>
    <row r="407" spans="1:15" ht="24" x14ac:dyDescent="0.25">
      <c r="A407" s="20" t="s">
        <v>859</v>
      </c>
      <c r="B407" s="21" t="s">
        <v>857</v>
      </c>
      <c r="C407" s="21" t="s">
        <v>466</v>
      </c>
      <c r="D407" s="21" t="s">
        <v>858</v>
      </c>
      <c r="E407" s="21" t="s">
        <v>48</v>
      </c>
      <c r="F407" s="20" t="s">
        <v>44</v>
      </c>
      <c r="G407" s="20" t="s">
        <v>22</v>
      </c>
      <c r="H407" s="22">
        <v>44170</v>
      </c>
      <c r="I407" s="22">
        <v>44177</v>
      </c>
      <c r="J407" s="23">
        <v>59000</v>
      </c>
      <c r="K407" s="24">
        <v>10</v>
      </c>
      <c r="L407" s="23">
        <v>590000</v>
      </c>
      <c r="M407" s="23">
        <v>0</v>
      </c>
      <c r="N407" s="23">
        <v>590000</v>
      </c>
      <c r="O407" s="23">
        <v>646168</v>
      </c>
    </row>
    <row r="408" spans="1:15" ht="24" x14ac:dyDescent="0.25">
      <c r="A408" s="20" t="s">
        <v>860</v>
      </c>
      <c r="B408" s="21" t="s">
        <v>861</v>
      </c>
      <c r="C408" s="21" t="s">
        <v>466</v>
      </c>
      <c r="D408" s="21" t="s">
        <v>862</v>
      </c>
      <c r="E408" s="21" t="s">
        <v>48</v>
      </c>
      <c r="F408" s="20" t="s">
        <v>44</v>
      </c>
      <c r="G408" s="20" t="s">
        <v>19</v>
      </c>
      <c r="H408" s="22">
        <v>44120</v>
      </c>
      <c r="I408" s="22">
        <v>44148</v>
      </c>
      <c r="J408" s="23">
        <v>60000</v>
      </c>
      <c r="K408" s="24">
        <v>20</v>
      </c>
      <c r="L408" s="23">
        <v>1200000</v>
      </c>
      <c r="M408" s="23">
        <v>0</v>
      </c>
      <c r="N408" s="23">
        <v>1200000</v>
      </c>
      <c r="O408" s="23">
        <v>1314240</v>
      </c>
    </row>
    <row r="409" spans="1:15" ht="24" x14ac:dyDescent="0.25">
      <c r="A409" s="20" t="s">
        <v>863</v>
      </c>
      <c r="B409" s="21" t="s">
        <v>861</v>
      </c>
      <c r="C409" s="21" t="s">
        <v>466</v>
      </c>
      <c r="D409" s="21" t="s">
        <v>862</v>
      </c>
      <c r="E409" s="21" t="s">
        <v>48</v>
      </c>
      <c r="F409" s="20" t="s">
        <v>44</v>
      </c>
      <c r="G409" s="20" t="s">
        <v>22</v>
      </c>
      <c r="H409" s="22">
        <v>44165</v>
      </c>
      <c r="I409" s="22">
        <v>44176</v>
      </c>
      <c r="J409" s="23">
        <v>60000</v>
      </c>
      <c r="K409" s="24">
        <v>20</v>
      </c>
      <c r="L409" s="23">
        <v>1200000</v>
      </c>
      <c r="M409" s="23">
        <v>0</v>
      </c>
      <c r="N409" s="23">
        <v>1200000</v>
      </c>
      <c r="O409" s="23">
        <v>1314240</v>
      </c>
    </row>
    <row r="410" spans="1:15" ht="24" x14ac:dyDescent="0.25">
      <c r="A410" s="20" t="s">
        <v>864</v>
      </c>
      <c r="B410" s="21" t="s">
        <v>865</v>
      </c>
      <c r="C410" s="21" t="s">
        <v>866</v>
      </c>
      <c r="D410" s="21" t="s">
        <v>867</v>
      </c>
      <c r="E410" s="21" t="s">
        <v>48</v>
      </c>
      <c r="F410" s="20" t="s">
        <v>44</v>
      </c>
      <c r="G410" s="20" t="s">
        <v>19</v>
      </c>
      <c r="H410" s="22">
        <v>44125</v>
      </c>
      <c r="I410" s="22">
        <v>44134</v>
      </c>
      <c r="J410" s="23">
        <v>1200000</v>
      </c>
      <c r="K410" s="24">
        <v>1</v>
      </c>
      <c r="L410" s="23">
        <v>1200000</v>
      </c>
      <c r="M410" s="23">
        <v>0</v>
      </c>
      <c r="N410" s="23">
        <v>1200000</v>
      </c>
      <c r="O410" s="23">
        <v>1314240</v>
      </c>
    </row>
    <row r="411" spans="1:15" ht="24" x14ac:dyDescent="0.25">
      <c r="A411" s="20" t="s">
        <v>868</v>
      </c>
      <c r="B411" s="21" t="s">
        <v>865</v>
      </c>
      <c r="C411" s="21" t="s">
        <v>866</v>
      </c>
      <c r="D411" s="21" t="s">
        <v>867</v>
      </c>
      <c r="E411" s="21" t="s">
        <v>48</v>
      </c>
      <c r="F411" s="20" t="s">
        <v>44</v>
      </c>
      <c r="G411" s="20" t="s">
        <v>19</v>
      </c>
      <c r="H411" s="22">
        <v>44153</v>
      </c>
      <c r="I411" s="22">
        <v>44165</v>
      </c>
      <c r="J411" s="23">
        <v>1200000</v>
      </c>
      <c r="K411" s="24">
        <v>1</v>
      </c>
      <c r="L411" s="23">
        <v>1200000</v>
      </c>
      <c r="M411" s="23">
        <v>0</v>
      </c>
      <c r="N411" s="23">
        <v>1200000</v>
      </c>
      <c r="O411" s="23">
        <v>1314240</v>
      </c>
    </row>
    <row r="412" spans="1:15" ht="24" x14ac:dyDescent="0.25">
      <c r="A412" s="20" t="s">
        <v>869</v>
      </c>
      <c r="B412" s="21" t="s">
        <v>865</v>
      </c>
      <c r="C412" s="21" t="s">
        <v>866</v>
      </c>
      <c r="D412" s="21" t="s">
        <v>867</v>
      </c>
      <c r="E412" s="21" t="s">
        <v>48</v>
      </c>
      <c r="F412" s="20" t="s">
        <v>44</v>
      </c>
      <c r="G412" s="20" t="s">
        <v>22</v>
      </c>
      <c r="H412" s="22">
        <v>44166</v>
      </c>
      <c r="I412" s="22">
        <v>44183</v>
      </c>
      <c r="J412" s="23">
        <v>1200000</v>
      </c>
      <c r="K412" s="24">
        <v>1</v>
      </c>
      <c r="L412" s="23">
        <v>1200000</v>
      </c>
      <c r="M412" s="23">
        <v>0</v>
      </c>
      <c r="N412" s="23">
        <v>1200000</v>
      </c>
      <c r="O412" s="23">
        <v>1314240</v>
      </c>
    </row>
    <row r="413" spans="1:15" ht="24" x14ac:dyDescent="0.25">
      <c r="A413" s="20" t="s">
        <v>870</v>
      </c>
      <c r="B413" s="21" t="s">
        <v>422</v>
      </c>
      <c r="C413" s="21" t="s">
        <v>871</v>
      </c>
      <c r="D413" s="21" t="s">
        <v>872</v>
      </c>
      <c r="E413" s="21" t="s">
        <v>873</v>
      </c>
      <c r="F413" s="20" t="s">
        <v>44</v>
      </c>
      <c r="G413" s="20" t="s">
        <v>22</v>
      </c>
      <c r="H413" s="22">
        <v>44163</v>
      </c>
      <c r="I413" s="22">
        <v>44169</v>
      </c>
      <c r="J413" s="23">
        <v>9596639</v>
      </c>
      <c r="K413" s="24">
        <v>1</v>
      </c>
      <c r="L413" s="23">
        <v>9596639</v>
      </c>
      <c r="M413" s="23">
        <v>1823361</v>
      </c>
      <c r="N413" s="23">
        <v>11420000</v>
      </c>
      <c r="O413" s="23">
        <v>11420000</v>
      </c>
    </row>
    <row r="414" spans="1:15" ht="24" x14ac:dyDescent="0.25">
      <c r="A414" s="20" t="s">
        <v>874</v>
      </c>
      <c r="B414" s="21" t="s">
        <v>422</v>
      </c>
      <c r="C414" s="21" t="s">
        <v>871</v>
      </c>
      <c r="D414" s="21" t="s">
        <v>875</v>
      </c>
      <c r="E414" s="21" t="s">
        <v>876</v>
      </c>
      <c r="F414" s="20" t="s">
        <v>44</v>
      </c>
      <c r="G414" s="20" t="s">
        <v>22</v>
      </c>
      <c r="H414" s="22">
        <v>44189</v>
      </c>
      <c r="I414" s="22">
        <v>44193</v>
      </c>
      <c r="J414" s="23">
        <v>9159664</v>
      </c>
      <c r="K414" s="24">
        <v>1</v>
      </c>
      <c r="L414" s="23">
        <v>9159664</v>
      </c>
      <c r="M414" s="23">
        <v>1740336</v>
      </c>
      <c r="N414" s="23">
        <v>10900000</v>
      </c>
      <c r="O414" s="23">
        <v>10900000</v>
      </c>
    </row>
    <row r="415" spans="1:15" x14ac:dyDescent="0.25">
      <c r="A415" s="20" t="s">
        <v>877</v>
      </c>
      <c r="B415" s="21" t="s">
        <v>422</v>
      </c>
      <c r="C415" s="21" t="s">
        <v>871</v>
      </c>
      <c r="D415" s="21" t="s">
        <v>878</v>
      </c>
      <c r="E415" s="21" t="s">
        <v>879</v>
      </c>
      <c r="F415" s="20" t="s">
        <v>44</v>
      </c>
      <c r="G415" s="20" t="s">
        <v>23</v>
      </c>
      <c r="H415" s="22">
        <v>44193</v>
      </c>
      <c r="I415" s="22">
        <v>44196</v>
      </c>
      <c r="J415" s="23">
        <v>23699160</v>
      </c>
      <c r="K415" s="24">
        <v>1</v>
      </c>
      <c r="L415" s="23">
        <v>23699160</v>
      </c>
      <c r="M415" s="23">
        <v>4502840</v>
      </c>
      <c r="N415" s="23">
        <v>28202000</v>
      </c>
      <c r="O415" s="23">
        <v>28202000</v>
      </c>
    </row>
    <row r="416" spans="1:15" ht="24" x14ac:dyDescent="0.25">
      <c r="A416" s="20" t="s">
        <v>880</v>
      </c>
      <c r="B416" s="21" t="s">
        <v>881</v>
      </c>
      <c r="C416" s="21" t="s">
        <v>882</v>
      </c>
      <c r="D416" s="21" t="s">
        <v>883</v>
      </c>
      <c r="E416" s="21" t="s">
        <v>132</v>
      </c>
      <c r="F416" s="20" t="s">
        <v>44</v>
      </c>
      <c r="G416" s="20" t="s">
        <v>19</v>
      </c>
      <c r="H416" s="22">
        <v>44132</v>
      </c>
      <c r="I416" s="22">
        <v>44143</v>
      </c>
      <c r="J416" s="23">
        <v>840336</v>
      </c>
      <c r="K416" s="24">
        <v>1</v>
      </c>
      <c r="L416" s="23">
        <v>840336</v>
      </c>
      <c r="M416" s="23">
        <v>159664</v>
      </c>
      <c r="N416" s="23">
        <v>1000000</v>
      </c>
      <c r="O416" s="23">
        <v>1095200</v>
      </c>
    </row>
    <row r="417" spans="1:15" x14ac:dyDescent="0.25">
      <c r="A417" s="20" t="s">
        <v>884</v>
      </c>
      <c r="B417" s="21" t="s">
        <v>193</v>
      </c>
      <c r="C417" s="21" t="s">
        <v>882</v>
      </c>
      <c r="D417" s="21" t="s">
        <v>194</v>
      </c>
      <c r="E417" s="21" t="s">
        <v>195</v>
      </c>
      <c r="F417" s="20" t="s">
        <v>44</v>
      </c>
      <c r="G417" s="20" t="s">
        <v>19</v>
      </c>
      <c r="H417" s="22">
        <v>44123</v>
      </c>
      <c r="I417" s="22">
        <v>44130</v>
      </c>
      <c r="J417" s="23">
        <v>13060000</v>
      </c>
      <c r="K417" s="24">
        <v>2</v>
      </c>
      <c r="L417" s="23">
        <v>26120000</v>
      </c>
      <c r="M417" s="23">
        <v>4962800</v>
      </c>
      <c r="N417" s="23">
        <v>31082800</v>
      </c>
      <c r="O417" s="23">
        <v>34041883</v>
      </c>
    </row>
    <row r="418" spans="1:15" x14ac:dyDescent="0.25">
      <c r="A418" s="20" t="s">
        <v>885</v>
      </c>
      <c r="B418" s="21" t="s">
        <v>193</v>
      </c>
      <c r="C418" s="21" t="s">
        <v>882</v>
      </c>
      <c r="D418" s="21" t="s">
        <v>194</v>
      </c>
      <c r="E418" s="21" t="s">
        <v>195</v>
      </c>
      <c r="F418" s="20" t="s">
        <v>44</v>
      </c>
      <c r="G418" s="20" t="s">
        <v>19</v>
      </c>
      <c r="H418" s="22">
        <v>44124</v>
      </c>
      <c r="I418" s="22">
        <v>44124</v>
      </c>
      <c r="J418" s="23">
        <v>1074000</v>
      </c>
      <c r="K418" s="24">
        <v>1</v>
      </c>
      <c r="L418" s="23">
        <v>1074000</v>
      </c>
      <c r="M418" s="23">
        <v>204060</v>
      </c>
      <c r="N418" s="23">
        <v>1278060</v>
      </c>
      <c r="O418" s="23">
        <v>1399731</v>
      </c>
    </row>
    <row r="419" spans="1:15" x14ac:dyDescent="0.25">
      <c r="A419" s="20" t="s">
        <v>886</v>
      </c>
      <c r="B419" s="21" t="s">
        <v>193</v>
      </c>
      <c r="C419" s="21" t="s">
        <v>882</v>
      </c>
      <c r="D419" s="21" t="s">
        <v>887</v>
      </c>
      <c r="E419" s="21" t="s">
        <v>195</v>
      </c>
      <c r="F419" s="20" t="s">
        <v>44</v>
      </c>
      <c r="G419" s="20" t="s">
        <v>19</v>
      </c>
      <c r="H419" s="22">
        <v>44141</v>
      </c>
      <c r="I419" s="22">
        <v>44141</v>
      </c>
      <c r="J419" s="23">
        <v>804000</v>
      </c>
      <c r="K419" s="24">
        <v>1</v>
      </c>
      <c r="L419" s="23">
        <v>804000</v>
      </c>
      <c r="M419" s="23">
        <v>152760</v>
      </c>
      <c r="N419" s="23">
        <v>956760</v>
      </c>
      <c r="O419" s="23">
        <v>1047844</v>
      </c>
    </row>
    <row r="420" spans="1:15" x14ac:dyDescent="0.25">
      <c r="A420" s="20" t="s">
        <v>888</v>
      </c>
      <c r="B420" s="21" t="s">
        <v>193</v>
      </c>
      <c r="C420" s="21" t="s">
        <v>882</v>
      </c>
      <c r="D420" s="21" t="s">
        <v>887</v>
      </c>
      <c r="E420" s="21" t="s">
        <v>120</v>
      </c>
      <c r="F420" s="20" t="s">
        <v>44</v>
      </c>
      <c r="G420" s="20" t="s">
        <v>12</v>
      </c>
      <c r="H420" s="22">
        <v>44166</v>
      </c>
      <c r="I420" s="22">
        <v>44166</v>
      </c>
      <c r="J420" s="23">
        <v>1074000</v>
      </c>
      <c r="K420" s="24">
        <v>1</v>
      </c>
      <c r="L420" s="23">
        <v>1074000</v>
      </c>
      <c r="M420" s="23">
        <v>204060</v>
      </c>
      <c r="N420" s="23">
        <v>1278060</v>
      </c>
      <c r="O420" s="23">
        <v>1399731</v>
      </c>
    </row>
    <row r="421" spans="1:15" x14ac:dyDescent="0.25">
      <c r="A421" s="20" t="s">
        <v>889</v>
      </c>
      <c r="B421" s="21" t="s">
        <v>193</v>
      </c>
      <c r="C421" s="21" t="s">
        <v>882</v>
      </c>
      <c r="D421" s="21" t="s">
        <v>890</v>
      </c>
      <c r="E421" s="21" t="s">
        <v>120</v>
      </c>
      <c r="F421" s="20" t="s">
        <v>44</v>
      </c>
      <c r="G421" s="20" t="s">
        <v>12</v>
      </c>
      <c r="H421" s="22">
        <v>44171</v>
      </c>
      <c r="I421" s="22">
        <v>44171</v>
      </c>
      <c r="J421" s="23">
        <v>18022800</v>
      </c>
      <c r="K421" s="24">
        <v>1</v>
      </c>
      <c r="L421" s="23">
        <v>18022800</v>
      </c>
      <c r="M421" s="23">
        <v>3424332</v>
      </c>
      <c r="N421" s="23">
        <v>21447132</v>
      </c>
      <c r="O421" s="23">
        <v>23488899</v>
      </c>
    </row>
    <row r="422" spans="1:15" x14ac:dyDescent="0.25">
      <c r="A422" s="20" t="s">
        <v>891</v>
      </c>
      <c r="B422" s="21" t="s">
        <v>193</v>
      </c>
      <c r="C422" s="21" t="s">
        <v>882</v>
      </c>
      <c r="D422" s="21" t="s">
        <v>561</v>
      </c>
      <c r="E422" s="21" t="s">
        <v>120</v>
      </c>
      <c r="F422" s="20" t="s">
        <v>44</v>
      </c>
      <c r="G422" s="20" t="s">
        <v>12</v>
      </c>
      <c r="H422" s="22">
        <v>44166</v>
      </c>
      <c r="I422" s="22">
        <v>44169</v>
      </c>
      <c r="J422" s="23">
        <v>7751250</v>
      </c>
      <c r="K422" s="24">
        <v>3</v>
      </c>
      <c r="L422" s="23">
        <v>23253750</v>
      </c>
      <c r="M422" s="23">
        <v>4418213</v>
      </c>
      <c r="N422" s="23">
        <v>27671963</v>
      </c>
      <c r="O422" s="23">
        <v>30306334</v>
      </c>
    </row>
    <row r="423" spans="1:15" x14ac:dyDescent="0.25">
      <c r="A423" s="20" t="s">
        <v>892</v>
      </c>
      <c r="B423" s="21" t="s">
        <v>193</v>
      </c>
      <c r="C423" s="21" t="s">
        <v>882</v>
      </c>
      <c r="D423" s="21" t="s">
        <v>890</v>
      </c>
      <c r="E423" s="21" t="s">
        <v>120</v>
      </c>
      <c r="F423" s="20" t="s">
        <v>44</v>
      </c>
      <c r="G423" s="20" t="s">
        <v>12</v>
      </c>
      <c r="H423" s="22">
        <v>44178</v>
      </c>
      <c r="I423" s="22">
        <v>44178</v>
      </c>
      <c r="J423" s="23">
        <v>18022800</v>
      </c>
      <c r="K423" s="24">
        <v>1</v>
      </c>
      <c r="L423" s="23">
        <v>18022800</v>
      </c>
      <c r="M423" s="23">
        <v>3424332</v>
      </c>
      <c r="N423" s="23">
        <v>21447132</v>
      </c>
      <c r="O423" s="23">
        <v>23488899</v>
      </c>
    </row>
    <row r="424" spans="1:15" x14ac:dyDescent="0.25">
      <c r="A424" s="20" t="s">
        <v>893</v>
      </c>
      <c r="B424" s="21" t="s">
        <v>193</v>
      </c>
      <c r="C424" s="21" t="s">
        <v>882</v>
      </c>
      <c r="D424" s="21" t="s">
        <v>561</v>
      </c>
      <c r="E424" s="21" t="s">
        <v>120</v>
      </c>
      <c r="F424" s="20" t="s">
        <v>44</v>
      </c>
      <c r="G424" s="20" t="s">
        <v>12</v>
      </c>
      <c r="H424" s="22">
        <v>44174</v>
      </c>
      <c r="I424" s="22">
        <v>44187</v>
      </c>
      <c r="J424" s="23">
        <v>7751250</v>
      </c>
      <c r="K424" s="24">
        <v>6</v>
      </c>
      <c r="L424" s="23">
        <v>46507500</v>
      </c>
      <c r="M424" s="23">
        <v>8836425</v>
      </c>
      <c r="N424" s="23">
        <v>55343925</v>
      </c>
      <c r="O424" s="23">
        <v>60612667</v>
      </c>
    </row>
    <row r="425" spans="1:15" x14ac:dyDescent="0.25">
      <c r="A425" s="20" t="s">
        <v>894</v>
      </c>
      <c r="B425" s="21" t="s">
        <v>193</v>
      </c>
      <c r="C425" s="21" t="s">
        <v>882</v>
      </c>
      <c r="D425" s="21" t="s">
        <v>561</v>
      </c>
      <c r="E425" s="21" t="s">
        <v>120</v>
      </c>
      <c r="F425" s="20" t="s">
        <v>44</v>
      </c>
      <c r="G425" s="20" t="s">
        <v>12</v>
      </c>
      <c r="H425" s="22">
        <v>44188</v>
      </c>
      <c r="I425" s="22">
        <v>44188</v>
      </c>
      <c r="J425" s="23">
        <v>7751250</v>
      </c>
      <c r="K425" s="24">
        <v>1</v>
      </c>
      <c r="L425" s="23">
        <v>7751250</v>
      </c>
      <c r="M425" s="23">
        <v>1472738</v>
      </c>
      <c r="N425" s="23">
        <v>9223988</v>
      </c>
      <c r="O425" s="23">
        <v>10102112</v>
      </c>
    </row>
    <row r="426" spans="1:15" ht="22.9" customHeight="1" x14ac:dyDescent="0.25">
      <c r="A426" s="20" t="s">
        <v>895</v>
      </c>
      <c r="B426" s="21" t="s">
        <v>193</v>
      </c>
      <c r="C426" s="21" t="s">
        <v>882</v>
      </c>
      <c r="D426" s="21" t="s">
        <v>890</v>
      </c>
      <c r="E426" s="21" t="s">
        <v>120</v>
      </c>
      <c r="F426" s="20" t="s">
        <v>44</v>
      </c>
      <c r="G426" s="20" t="s">
        <v>12</v>
      </c>
      <c r="H426" s="22">
        <v>44185</v>
      </c>
      <c r="I426" s="22">
        <v>44185</v>
      </c>
      <c r="J426" s="23">
        <v>18022800</v>
      </c>
      <c r="K426" s="24">
        <v>1</v>
      </c>
      <c r="L426" s="23">
        <v>18022800</v>
      </c>
      <c r="M426" s="23">
        <v>3424332</v>
      </c>
      <c r="N426" s="23">
        <v>21447132</v>
      </c>
      <c r="O426" s="23">
        <v>23488899</v>
      </c>
    </row>
    <row r="427" spans="1:15" ht="24" x14ac:dyDescent="0.25">
      <c r="A427" s="20" t="s">
        <v>896</v>
      </c>
      <c r="B427" s="21" t="s">
        <v>897</v>
      </c>
      <c r="C427" s="21" t="s">
        <v>882</v>
      </c>
      <c r="D427" s="21" t="s">
        <v>898</v>
      </c>
      <c r="E427" s="21" t="s">
        <v>48</v>
      </c>
      <c r="F427" s="20" t="s">
        <v>44</v>
      </c>
      <c r="G427" s="20" t="s">
        <v>19</v>
      </c>
      <c r="H427" s="22">
        <v>44121</v>
      </c>
      <c r="I427" s="22">
        <v>44149</v>
      </c>
      <c r="J427" s="23">
        <v>80000</v>
      </c>
      <c r="K427" s="24">
        <v>10</v>
      </c>
      <c r="L427" s="23">
        <v>800000</v>
      </c>
      <c r="M427" s="23">
        <v>0</v>
      </c>
      <c r="N427" s="23">
        <v>800000</v>
      </c>
      <c r="O427" s="23">
        <v>876160</v>
      </c>
    </row>
    <row r="428" spans="1:15" ht="24" x14ac:dyDescent="0.25">
      <c r="A428" s="20" t="s">
        <v>899</v>
      </c>
      <c r="B428" s="21" t="s">
        <v>897</v>
      </c>
      <c r="C428" s="21" t="s">
        <v>882</v>
      </c>
      <c r="D428" s="21" t="s">
        <v>898</v>
      </c>
      <c r="E428" s="21" t="s">
        <v>48</v>
      </c>
      <c r="F428" s="20" t="s">
        <v>44</v>
      </c>
      <c r="G428" s="20" t="s">
        <v>22</v>
      </c>
      <c r="H428" s="22">
        <v>44184</v>
      </c>
      <c r="I428" s="22">
        <v>44191</v>
      </c>
      <c r="J428" s="23">
        <v>800000</v>
      </c>
      <c r="K428" s="24">
        <v>1</v>
      </c>
      <c r="L428" s="23">
        <v>800000</v>
      </c>
      <c r="M428" s="23">
        <v>0</v>
      </c>
      <c r="N428" s="23">
        <v>800000</v>
      </c>
      <c r="O428" s="23">
        <v>876160</v>
      </c>
    </row>
    <row r="429" spans="1:15" ht="24" x14ac:dyDescent="0.25">
      <c r="A429" s="20" t="s">
        <v>900</v>
      </c>
      <c r="B429" s="21" t="s">
        <v>901</v>
      </c>
      <c r="C429" s="21" t="s">
        <v>882</v>
      </c>
      <c r="D429" s="21" t="s">
        <v>902</v>
      </c>
      <c r="E429" s="21" t="s">
        <v>195</v>
      </c>
      <c r="F429" s="20" t="s">
        <v>44</v>
      </c>
      <c r="G429" s="20" t="s">
        <v>19</v>
      </c>
      <c r="H429" s="22">
        <v>44137</v>
      </c>
      <c r="I429" s="22">
        <v>44149</v>
      </c>
      <c r="J429" s="23">
        <v>1848000</v>
      </c>
      <c r="K429" s="24">
        <v>1</v>
      </c>
      <c r="L429" s="23">
        <v>1848000</v>
      </c>
      <c r="M429" s="23">
        <v>351120</v>
      </c>
      <c r="N429" s="23">
        <v>2199120</v>
      </c>
      <c r="O429" s="23">
        <v>2408476</v>
      </c>
    </row>
    <row r="430" spans="1:15" ht="24" x14ac:dyDescent="0.25">
      <c r="A430" s="20" t="s">
        <v>903</v>
      </c>
      <c r="B430" s="21" t="s">
        <v>901</v>
      </c>
      <c r="C430" s="21" t="s">
        <v>882</v>
      </c>
      <c r="D430" s="21" t="s">
        <v>902</v>
      </c>
      <c r="E430" s="21" t="s">
        <v>195</v>
      </c>
      <c r="F430" s="20" t="s">
        <v>44</v>
      </c>
      <c r="G430" s="20" t="s">
        <v>19</v>
      </c>
      <c r="H430" s="22">
        <v>44119</v>
      </c>
      <c r="I430" s="22">
        <v>44133</v>
      </c>
      <c r="J430" s="23">
        <v>1386000</v>
      </c>
      <c r="K430" s="24">
        <v>1</v>
      </c>
      <c r="L430" s="23">
        <v>1386000</v>
      </c>
      <c r="M430" s="23">
        <v>263340</v>
      </c>
      <c r="N430" s="23">
        <v>1649340</v>
      </c>
      <c r="O430" s="23">
        <v>1806357</v>
      </c>
    </row>
    <row r="431" spans="1:15" ht="24" x14ac:dyDescent="0.25">
      <c r="A431" s="20" t="s">
        <v>904</v>
      </c>
      <c r="B431" s="21" t="s">
        <v>901</v>
      </c>
      <c r="C431" s="21" t="s">
        <v>882</v>
      </c>
      <c r="D431" s="21" t="s">
        <v>902</v>
      </c>
      <c r="E431" s="21" t="s">
        <v>128</v>
      </c>
      <c r="F431" s="20" t="s">
        <v>44</v>
      </c>
      <c r="G431" s="20" t="s">
        <v>19</v>
      </c>
      <c r="H431" s="22">
        <v>44125</v>
      </c>
      <c r="I431" s="22">
        <v>44135</v>
      </c>
      <c r="J431" s="23">
        <v>1977400</v>
      </c>
      <c r="K431" s="24">
        <v>1</v>
      </c>
      <c r="L431" s="23">
        <v>1977400</v>
      </c>
      <c r="M431" s="23">
        <v>375706</v>
      </c>
      <c r="N431" s="23">
        <v>2353106</v>
      </c>
      <c r="O431" s="23">
        <v>2577122</v>
      </c>
    </row>
    <row r="432" spans="1:15" ht="24" x14ac:dyDescent="0.25">
      <c r="A432" s="20" t="s">
        <v>905</v>
      </c>
      <c r="B432" s="21" t="s">
        <v>901</v>
      </c>
      <c r="C432" s="21" t="s">
        <v>882</v>
      </c>
      <c r="D432" s="21" t="s">
        <v>902</v>
      </c>
      <c r="E432" s="21" t="s">
        <v>128</v>
      </c>
      <c r="F432" s="20" t="s">
        <v>44</v>
      </c>
      <c r="G432" s="20" t="s">
        <v>19</v>
      </c>
      <c r="H432" s="22">
        <v>44136</v>
      </c>
      <c r="I432" s="22">
        <v>44142</v>
      </c>
      <c r="J432" s="23">
        <v>2088000</v>
      </c>
      <c r="K432" s="24">
        <v>1</v>
      </c>
      <c r="L432" s="23">
        <v>2088000</v>
      </c>
      <c r="M432" s="23">
        <v>396720</v>
      </c>
      <c r="N432" s="23">
        <v>2484720</v>
      </c>
      <c r="O432" s="23">
        <v>2721265</v>
      </c>
    </row>
    <row r="433" spans="1:15" ht="24" x14ac:dyDescent="0.25">
      <c r="A433" s="20" t="s">
        <v>906</v>
      </c>
      <c r="B433" s="21" t="s">
        <v>901</v>
      </c>
      <c r="C433" s="21" t="s">
        <v>882</v>
      </c>
      <c r="D433" s="21" t="s">
        <v>902</v>
      </c>
      <c r="E433" s="21" t="s">
        <v>120</v>
      </c>
      <c r="F433" s="20" t="s">
        <v>44</v>
      </c>
      <c r="G433" s="20" t="s">
        <v>21</v>
      </c>
      <c r="H433" s="22">
        <v>44167</v>
      </c>
      <c r="I433" s="22">
        <v>44174</v>
      </c>
      <c r="J433" s="23">
        <v>1780672</v>
      </c>
      <c r="K433" s="24">
        <v>1</v>
      </c>
      <c r="L433" s="23">
        <v>1780672</v>
      </c>
      <c r="M433" s="23">
        <v>338328</v>
      </c>
      <c r="N433" s="23">
        <v>2119000</v>
      </c>
      <c r="O433" s="23">
        <v>2320729</v>
      </c>
    </row>
    <row r="434" spans="1:15" ht="24" x14ac:dyDescent="0.25">
      <c r="A434" s="20" t="s">
        <v>907</v>
      </c>
      <c r="B434" s="21" t="s">
        <v>901</v>
      </c>
      <c r="C434" s="21" t="s">
        <v>882</v>
      </c>
      <c r="D434" s="21" t="s">
        <v>902</v>
      </c>
      <c r="E434" s="21" t="s">
        <v>120</v>
      </c>
      <c r="F434" s="20" t="s">
        <v>44</v>
      </c>
      <c r="G434" s="20" t="s">
        <v>21</v>
      </c>
      <c r="H434" s="22">
        <v>44175</v>
      </c>
      <c r="I434" s="22">
        <v>44186</v>
      </c>
      <c r="J434" s="23">
        <v>2619326</v>
      </c>
      <c r="K434" s="24">
        <v>1</v>
      </c>
      <c r="L434" s="23">
        <v>2619326</v>
      </c>
      <c r="M434" s="23">
        <v>497672</v>
      </c>
      <c r="N434" s="23">
        <v>3116998</v>
      </c>
      <c r="O434" s="23">
        <v>3413736</v>
      </c>
    </row>
    <row r="435" spans="1:15" x14ac:dyDescent="0.25">
      <c r="A435" s="20" t="s">
        <v>908</v>
      </c>
      <c r="B435" s="21" t="s">
        <v>629</v>
      </c>
      <c r="C435" s="21" t="s">
        <v>882</v>
      </c>
      <c r="D435" s="21" t="s">
        <v>630</v>
      </c>
      <c r="E435" s="21" t="s">
        <v>204</v>
      </c>
      <c r="F435" s="20" t="s">
        <v>44</v>
      </c>
      <c r="G435" s="20" t="s">
        <v>21</v>
      </c>
      <c r="H435" s="22">
        <v>44164</v>
      </c>
      <c r="I435" s="22">
        <v>44164</v>
      </c>
      <c r="J435" s="23">
        <v>248000</v>
      </c>
      <c r="K435" s="24">
        <v>1</v>
      </c>
      <c r="L435" s="23">
        <v>248000</v>
      </c>
      <c r="M435" s="23">
        <v>47120</v>
      </c>
      <c r="N435" s="23">
        <v>295120</v>
      </c>
      <c r="O435" s="23">
        <v>323215</v>
      </c>
    </row>
    <row r="436" spans="1:15" ht="24" x14ac:dyDescent="0.25">
      <c r="A436" s="20" t="s">
        <v>909</v>
      </c>
      <c r="B436" s="21" t="s">
        <v>910</v>
      </c>
      <c r="C436" s="21" t="s">
        <v>882</v>
      </c>
      <c r="D436" s="21" t="s">
        <v>911</v>
      </c>
      <c r="E436" s="21" t="s">
        <v>48</v>
      </c>
      <c r="F436" s="20" t="s">
        <v>44</v>
      </c>
      <c r="G436" s="20" t="s">
        <v>19</v>
      </c>
      <c r="H436" s="22">
        <v>44123</v>
      </c>
      <c r="I436" s="22">
        <v>44148</v>
      </c>
      <c r="J436" s="23">
        <v>60000</v>
      </c>
      <c r="K436" s="24">
        <v>20</v>
      </c>
      <c r="L436" s="23">
        <v>1200000</v>
      </c>
      <c r="M436" s="23">
        <v>0</v>
      </c>
      <c r="N436" s="23">
        <v>1200000</v>
      </c>
      <c r="O436" s="23">
        <v>1314240</v>
      </c>
    </row>
    <row r="437" spans="1:15" ht="24" x14ac:dyDescent="0.25">
      <c r="A437" s="20" t="s">
        <v>912</v>
      </c>
      <c r="B437" s="21" t="s">
        <v>913</v>
      </c>
      <c r="C437" s="21" t="s">
        <v>882</v>
      </c>
      <c r="D437" s="21" t="s">
        <v>914</v>
      </c>
      <c r="E437" s="21" t="s">
        <v>48</v>
      </c>
      <c r="F437" s="20" t="s">
        <v>44</v>
      </c>
      <c r="G437" s="20" t="s">
        <v>19</v>
      </c>
      <c r="H437" s="22">
        <v>44123</v>
      </c>
      <c r="I437" s="22">
        <v>44148</v>
      </c>
      <c r="J437" s="23">
        <v>21818</v>
      </c>
      <c r="K437" s="24">
        <v>55</v>
      </c>
      <c r="L437" s="23">
        <v>1200000</v>
      </c>
      <c r="M437" s="23">
        <v>0</v>
      </c>
      <c r="N437" s="23">
        <v>1200000</v>
      </c>
      <c r="O437" s="23">
        <v>1314240</v>
      </c>
    </row>
    <row r="438" spans="1:15" ht="24" x14ac:dyDescent="0.25">
      <c r="A438" s="20" t="s">
        <v>915</v>
      </c>
      <c r="B438" s="21" t="s">
        <v>916</v>
      </c>
      <c r="C438" s="21" t="s">
        <v>882</v>
      </c>
      <c r="D438" s="21" t="s">
        <v>917</v>
      </c>
      <c r="E438" s="21" t="s">
        <v>48</v>
      </c>
      <c r="F438" s="20" t="s">
        <v>44</v>
      </c>
      <c r="G438" s="20" t="s">
        <v>19</v>
      </c>
      <c r="H438" s="22">
        <v>44120</v>
      </c>
      <c r="I438" s="22">
        <v>44148</v>
      </c>
      <c r="J438" s="23">
        <v>28000</v>
      </c>
      <c r="K438" s="24">
        <v>25</v>
      </c>
      <c r="L438" s="23">
        <v>700000</v>
      </c>
      <c r="M438" s="23">
        <v>0</v>
      </c>
      <c r="N438" s="23">
        <v>700000</v>
      </c>
      <c r="O438" s="23">
        <v>766640</v>
      </c>
    </row>
    <row r="439" spans="1:15" ht="24" x14ac:dyDescent="0.25">
      <c r="A439" s="20" t="s">
        <v>918</v>
      </c>
      <c r="B439" s="21" t="s">
        <v>916</v>
      </c>
      <c r="C439" s="21" t="s">
        <v>882</v>
      </c>
      <c r="D439" s="21" t="s">
        <v>917</v>
      </c>
      <c r="E439" s="21" t="s">
        <v>48</v>
      </c>
      <c r="F439" s="20" t="s">
        <v>44</v>
      </c>
      <c r="G439" s="20" t="s">
        <v>22</v>
      </c>
      <c r="H439" s="22">
        <v>44182</v>
      </c>
      <c r="I439" s="22">
        <v>44189</v>
      </c>
      <c r="J439" s="23">
        <v>28000</v>
      </c>
      <c r="K439" s="24">
        <v>25</v>
      </c>
      <c r="L439" s="23">
        <v>700000</v>
      </c>
      <c r="M439" s="23">
        <v>0</v>
      </c>
      <c r="N439" s="23">
        <v>700000</v>
      </c>
      <c r="O439" s="23">
        <v>766640</v>
      </c>
    </row>
    <row r="440" spans="1:15" ht="24" x14ac:dyDescent="0.25">
      <c r="A440" s="20" t="s">
        <v>919</v>
      </c>
      <c r="B440" s="21" t="s">
        <v>920</v>
      </c>
      <c r="C440" s="21" t="s">
        <v>882</v>
      </c>
      <c r="D440" s="21" t="s">
        <v>921</v>
      </c>
      <c r="E440" s="21" t="s">
        <v>195</v>
      </c>
      <c r="F440" s="20" t="s">
        <v>44</v>
      </c>
      <c r="G440" s="20" t="s">
        <v>19</v>
      </c>
      <c r="H440" s="22">
        <v>44136</v>
      </c>
      <c r="I440" s="22">
        <v>44137</v>
      </c>
      <c r="J440" s="23">
        <v>3500000</v>
      </c>
      <c r="K440" s="24">
        <v>2</v>
      </c>
      <c r="L440" s="23">
        <v>7000000</v>
      </c>
      <c r="M440" s="23">
        <v>1330000</v>
      </c>
      <c r="N440" s="23">
        <v>8330000</v>
      </c>
      <c r="O440" s="23">
        <v>9123016</v>
      </c>
    </row>
    <row r="441" spans="1:15" ht="24" x14ac:dyDescent="0.25">
      <c r="A441" s="20" t="s">
        <v>922</v>
      </c>
      <c r="B441" s="21" t="s">
        <v>920</v>
      </c>
      <c r="C441" s="21" t="s">
        <v>882</v>
      </c>
      <c r="D441" s="21" t="s">
        <v>921</v>
      </c>
      <c r="E441" s="21" t="s">
        <v>195</v>
      </c>
      <c r="F441" s="20" t="s">
        <v>44</v>
      </c>
      <c r="G441" s="20" t="s">
        <v>19</v>
      </c>
      <c r="H441" s="22">
        <v>44135</v>
      </c>
      <c r="I441" s="22">
        <v>44135</v>
      </c>
      <c r="J441" s="23">
        <v>3500000</v>
      </c>
      <c r="K441" s="24">
        <v>1</v>
      </c>
      <c r="L441" s="23">
        <v>3500000</v>
      </c>
      <c r="M441" s="23">
        <v>665000</v>
      </c>
      <c r="N441" s="23">
        <v>4165000</v>
      </c>
      <c r="O441" s="23">
        <v>4561508</v>
      </c>
    </row>
    <row r="442" spans="1:15" ht="24" x14ac:dyDescent="0.25">
      <c r="A442" s="20" t="s">
        <v>923</v>
      </c>
      <c r="B442" s="21" t="s">
        <v>920</v>
      </c>
      <c r="C442" s="21" t="s">
        <v>882</v>
      </c>
      <c r="D442" s="21" t="s">
        <v>921</v>
      </c>
      <c r="E442" s="21" t="s">
        <v>195</v>
      </c>
      <c r="F442" s="20" t="s">
        <v>44</v>
      </c>
      <c r="G442" s="20" t="s">
        <v>19</v>
      </c>
      <c r="H442" s="22">
        <v>44143</v>
      </c>
      <c r="I442" s="22">
        <v>44143</v>
      </c>
      <c r="J442" s="23">
        <v>3500000</v>
      </c>
      <c r="K442" s="24">
        <v>1</v>
      </c>
      <c r="L442" s="23">
        <v>3500000</v>
      </c>
      <c r="M442" s="23">
        <v>665000</v>
      </c>
      <c r="N442" s="23">
        <v>4165000</v>
      </c>
      <c r="O442" s="23">
        <v>4561508</v>
      </c>
    </row>
    <row r="443" spans="1:15" ht="24" x14ac:dyDescent="0.25">
      <c r="A443" s="20" t="s">
        <v>924</v>
      </c>
      <c r="B443" s="21" t="s">
        <v>920</v>
      </c>
      <c r="C443" s="21" t="s">
        <v>882</v>
      </c>
      <c r="D443" s="21" t="s">
        <v>921</v>
      </c>
      <c r="E443" s="21" t="s">
        <v>120</v>
      </c>
      <c r="F443" s="20" t="s">
        <v>44</v>
      </c>
      <c r="G443" s="20" t="s">
        <v>21</v>
      </c>
      <c r="H443" s="22">
        <v>44170</v>
      </c>
      <c r="I443" s="22">
        <v>44177</v>
      </c>
      <c r="J443" s="23">
        <v>3000000</v>
      </c>
      <c r="K443" s="24">
        <v>4</v>
      </c>
      <c r="L443" s="23">
        <v>12000000</v>
      </c>
      <c r="M443" s="23">
        <v>2280000</v>
      </c>
      <c r="N443" s="23">
        <v>14280000</v>
      </c>
      <c r="O443" s="23">
        <v>15639456</v>
      </c>
    </row>
    <row r="444" spans="1:15" ht="24" x14ac:dyDescent="0.25">
      <c r="A444" s="20" t="s">
        <v>925</v>
      </c>
      <c r="B444" s="21" t="s">
        <v>920</v>
      </c>
      <c r="C444" s="21" t="s">
        <v>882</v>
      </c>
      <c r="D444" s="21" t="s">
        <v>921</v>
      </c>
      <c r="E444" s="21" t="s">
        <v>120</v>
      </c>
      <c r="F444" s="20" t="s">
        <v>44</v>
      </c>
      <c r="G444" s="20" t="s">
        <v>21</v>
      </c>
      <c r="H444" s="22">
        <v>44175</v>
      </c>
      <c r="I444" s="22">
        <v>44192</v>
      </c>
      <c r="J444" s="23">
        <v>17420168</v>
      </c>
      <c r="K444" s="24">
        <v>1</v>
      </c>
      <c r="L444" s="23">
        <v>17420168</v>
      </c>
      <c r="M444" s="23">
        <v>3309832</v>
      </c>
      <c r="N444" s="23">
        <v>20730000</v>
      </c>
      <c r="O444" s="23">
        <v>22703496</v>
      </c>
    </row>
    <row r="445" spans="1:15" ht="24" x14ac:dyDescent="0.25">
      <c r="A445" s="20" t="s">
        <v>926</v>
      </c>
      <c r="B445" s="21" t="s">
        <v>927</v>
      </c>
      <c r="C445" s="21" t="s">
        <v>882</v>
      </c>
      <c r="D445" s="21" t="s">
        <v>928</v>
      </c>
      <c r="E445" s="21" t="s">
        <v>195</v>
      </c>
      <c r="F445" s="20" t="s">
        <v>44</v>
      </c>
      <c r="G445" s="20" t="s">
        <v>19</v>
      </c>
      <c r="H445" s="22">
        <v>44120</v>
      </c>
      <c r="I445" s="22">
        <v>44131</v>
      </c>
      <c r="J445" s="23">
        <v>514830</v>
      </c>
      <c r="K445" s="24">
        <v>5</v>
      </c>
      <c r="L445" s="23">
        <v>2574150</v>
      </c>
      <c r="M445" s="23">
        <v>489089</v>
      </c>
      <c r="N445" s="23">
        <v>3063239</v>
      </c>
      <c r="O445" s="23">
        <v>3354859</v>
      </c>
    </row>
    <row r="446" spans="1:15" ht="24" x14ac:dyDescent="0.25">
      <c r="A446" s="20" t="s">
        <v>929</v>
      </c>
      <c r="B446" s="21" t="s">
        <v>927</v>
      </c>
      <c r="C446" s="21" t="s">
        <v>882</v>
      </c>
      <c r="D446" s="21" t="s">
        <v>928</v>
      </c>
      <c r="E446" s="21" t="s">
        <v>195</v>
      </c>
      <c r="F446" s="20" t="s">
        <v>44</v>
      </c>
      <c r="G446" s="20" t="s">
        <v>19</v>
      </c>
      <c r="H446" s="22">
        <v>44154</v>
      </c>
      <c r="I446" s="22">
        <v>44165</v>
      </c>
      <c r="J446" s="23">
        <v>2059320</v>
      </c>
      <c r="K446" s="24">
        <v>1</v>
      </c>
      <c r="L446" s="23">
        <v>2059320</v>
      </c>
      <c r="M446" s="23">
        <v>391271</v>
      </c>
      <c r="N446" s="23">
        <v>2450591</v>
      </c>
      <c r="O446" s="23">
        <v>2683887</v>
      </c>
    </row>
    <row r="447" spans="1:15" ht="24" x14ac:dyDescent="0.25">
      <c r="A447" s="20" t="s">
        <v>930</v>
      </c>
      <c r="B447" s="21" t="s">
        <v>927</v>
      </c>
      <c r="C447" s="21" t="s">
        <v>882</v>
      </c>
      <c r="D447" s="21" t="s">
        <v>928</v>
      </c>
      <c r="E447" s="21" t="s">
        <v>128</v>
      </c>
      <c r="F447" s="20" t="s">
        <v>44</v>
      </c>
      <c r="G447" s="20" t="s">
        <v>19</v>
      </c>
      <c r="H447" s="22">
        <v>44125</v>
      </c>
      <c r="I447" s="22">
        <v>44140</v>
      </c>
      <c r="J447" s="23">
        <v>3088980</v>
      </c>
      <c r="K447" s="24">
        <v>1</v>
      </c>
      <c r="L447" s="23">
        <v>3088980</v>
      </c>
      <c r="M447" s="23">
        <v>586906</v>
      </c>
      <c r="N447" s="23">
        <v>3675886</v>
      </c>
      <c r="O447" s="23">
        <v>4025830</v>
      </c>
    </row>
    <row r="448" spans="1:15" ht="24" x14ac:dyDescent="0.25">
      <c r="A448" s="20" t="s">
        <v>931</v>
      </c>
      <c r="B448" s="21" t="s">
        <v>927</v>
      </c>
      <c r="C448" s="21" t="s">
        <v>882</v>
      </c>
      <c r="D448" s="21" t="s">
        <v>928</v>
      </c>
      <c r="E448" s="21" t="s">
        <v>128</v>
      </c>
      <c r="F448" s="20" t="s">
        <v>44</v>
      </c>
      <c r="G448" s="20" t="s">
        <v>19</v>
      </c>
      <c r="H448" s="22">
        <v>44139</v>
      </c>
      <c r="I448" s="22">
        <v>44140</v>
      </c>
      <c r="J448" s="23">
        <v>1544520</v>
      </c>
      <c r="K448" s="24">
        <v>1</v>
      </c>
      <c r="L448" s="23">
        <v>1544520</v>
      </c>
      <c r="M448" s="23">
        <v>293459</v>
      </c>
      <c r="N448" s="23">
        <v>1837979</v>
      </c>
      <c r="O448" s="23">
        <v>2012955</v>
      </c>
    </row>
    <row r="449" spans="1:15" ht="24" x14ac:dyDescent="0.25">
      <c r="A449" s="20" t="s">
        <v>932</v>
      </c>
      <c r="B449" s="21" t="s">
        <v>927</v>
      </c>
      <c r="C449" s="21" t="s">
        <v>882</v>
      </c>
      <c r="D449" s="21" t="s">
        <v>928</v>
      </c>
      <c r="E449" s="21" t="s">
        <v>128</v>
      </c>
      <c r="F449" s="20" t="s">
        <v>44</v>
      </c>
      <c r="G449" s="20" t="s">
        <v>19</v>
      </c>
      <c r="H449" s="22">
        <v>44137</v>
      </c>
      <c r="I449" s="22">
        <v>44146</v>
      </c>
      <c r="J449" s="23">
        <v>2000000</v>
      </c>
      <c r="K449" s="24">
        <v>1</v>
      </c>
      <c r="L449" s="23">
        <v>2000000</v>
      </c>
      <c r="M449" s="23">
        <v>380000</v>
      </c>
      <c r="N449" s="23">
        <v>2380000</v>
      </c>
      <c r="O449" s="23">
        <v>2606576</v>
      </c>
    </row>
    <row r="450" spans="1:15" ht="24" x14ac:dyDescent="0.25">
      <c r="A450" s="20" t="s">
        <v>933</v>
      </c>
      <c r="B450" s="21" t="s">
        <v>927</v>
      </c>
      <c r="C450" s="21" t="s">
        <v>882</v>
      </c>
      <c r="D450" s="21" t="s">
        <v>928</v>
      </c>
      <c r="E450" s="21" t="s">
        <v>195</v>
      </c>
      <c r="F450" s="20" t="s">
        <v>44</v>
      </c>
      <c r="G450" s="20" t="s">
        <v>19</v>
      </c>
      <c r="H450" s="22">
        <v>44166</v>
      </c>
      <c r="I450" s="22">
        <v>44176</v>
      </c>
      <c r="J450" s="23">
        <v>2000000</v>
      </c>
      <c r="K450" s="24">
        <v>1</v>
      </c>
      <c r="L450" s="23">
        <v>2000000</v>
      </c>
      <c r="M450" s="23">
        <v>380000</v>
      </c>
      <c r="N450" s="23">
        <v>2380000</v>
      </c>
      <c r="O450" s="23">
        <v>2606576</v>
      </c>
    </row>
    <row r="451" spans="1:15" ht="24" x14ac:dyDescent="0.25">
      <c r="A451" s="20" t="s">
        <v>934</v>
      </c>
      <c r="B451" s="21" t="s">
        <v>927</v>
      </c>
      <c r="C451" s="21" t="s">
        <v>882</v>
      </c>
      <c r="D451" s="21" t="s">
        <v>928</v>
      </c>
      <c r="E451" s="21" t="s">
        <v>120</v>
      </c>
      <c r="F451" s="20" t="s">
        <v>44</v>
      </c>
      <c r="G451" s="20" t="s">
        <v>21</v>
      </c>
      <c r="H451" s="22">
        <v>44166</v>
      </c>
      <c r="I451" s="22">
        <v>44188</v>
      </c>
      <c r="J451" s="23">
        <v>5000000</v>
      </c>
      <c r="K451" s="24">
        <v>1</v>
      </c>
      <c r="L451" s="23">
        <v>5000000</v>
      </c>
      <c r="M451" s="23">
        <v>950000</v>
      </c>
      <c r="N451" s="23">
        <v>5950000</v>
      </c>
      <c r="O451" s="23">
        <v>6516440</v>
      </c>
    </row>
    <row r="452" spans="1:15" ht="24" x14ac:dyDescent="0.25">
      <c r="A452" s="20" t="s">
        <v>935</v>
      </c>
      <c r="B452" s="21" t="s">
        <v>927</v>
      </c>
      <c r="C452" s="21" t="s">
        <v>882</v>
      </c>
      <c r="D452" s="21" t="s">
        <v>928</v>
      </c>
      <c r="E452" s="21" t="s">
        <v>936</v>
      </c>
      <c r="F452" s="20" t="s">
        <v>44</v>
      </c>
      <c r="G452" s="20" t="s">
        <v>22</v>
      </c>
      <c r="H452" s="22">
        <v>44187</v>
      </c>
      <c r="I452" s="22">
        <v>44195</v>
      </c>
      <c r="J452" s="23">
        <v>3114665</v>
      </c>
      <c r="K452" s="24">
        <v>1</v>
      </c>
      <c r="L452" s="23">
        <v>3114665</v>
      </c>
      <c r="M452" s="23">
        <v>591786</v>
      </c>
      <c r="N452" s="23">
        <v>3706451</v>
      </c>
      <c r="O452" s="23">
        <v>4059305</v>
      </c>
    </row>
    <row r="453" spans="1:15" ht="24" x14ac:dyDescent="0.25">
      <c r="A453" s="20" t="s">
        <v>937</v>
      </c>
      <c r="B453" s="21" t="s">
        <v>927</v>
      </c>
      <c r="C453" s="21" t="s">
        <v>882</v>
      </c>
      <c r="D453" s="21" t="s">
        <v>938</v>
      </c>
      <c r="E453" s="21" t="s">
        <v>342</v>
      </c>
      <c r="F453" s="20" t="s">
        <v>44</v>
      </c>
      <c r="G453" s="20" t="s">
        <v>12</v>
      </c>
      <c r="H453" s="22">
        <v>44187</v>
      </c>
      <c r="I453" s="22">
        <v>44187</v>
      </c>
      <c r="J453" s="23">
        <v>3500000</v>
      </c>
      <c r="K453" s="24">
        <v>1</v>
      </c>
      <c r="L453" s="23">
        <v>3500000</v>
      </c>
      <c r="M453" s="23">
        <v>665000</v>
      </c>
      <c r="N453" s="23">
        <v>4165000</v>
      </c>
      <c r="O453" s="23">
        <v>4561508</v>
      </c>
    </row>
    <row r="454" spans="1:15" ht="24" x14ac:dyDescent="0.25">
      <c r="A454" s="20" t="s">
        <v>939</v>
      </c>
      <c r="B454" s="21" t="s">
        <v>344</v>
      </c>
      <c r="C454" s="21" t="s">
        <v>882</v>
      </c>
      <c r="D454" s="21" t="s">
        <v>345</v>
      </c>
      <c r="E454" s="21" t="s">
        <v>195</v>
      </c>
      <c r="F454" s="20" t="s">
        <v>44</v>
      </c>
      <c r="G454" s="20" t="s">
        <v>19</v>
      </c>
      <c r="H454" s="22">
        <v>44138</v>
      </c>
      <c r="I454" s="22">
        <v>44148</v>
      </c>
      <c r="J454" s="23">
        <v>6386380</v>
      </c>
      <c r="K454" s="24">
        <v>1</v>
      </c>
      <c r="L454" s="23">
        <v>6386380</v>
      </c>
      <c r="M454" s="23">
        <v>1213412</v>
      </c>
      <c r="N454" s="23">
        <v>7599792</v>
      </c>
      <c r="O454" s="23">
        <v>8323292</v>
      </c>
    </row>
    <row r="455" spans="1:15" ht="24" x14ac:dyDescent="0.25">
      <c r="A455" s="20" t="s">
        <v>940</v>
      </c>
      <c r="B455" s="21" t="s">
        <v>344</v>
      </c>
      <c r="C455" s="21" t="s">
        <v>882</v>
      </c>
      <c r="D455" s="21" t="s">
        <v>345</v>
      </c>
      <c r="E455" s="21" t="s">
        <v>195</v>
      </c>
      <c r="F455" s="20" t="s">
        <v>44</v>
      </c>
      <c r="G455" s="20" t="s">
        <v>19</v>
      </c>
      <c r="H455" s="22">
        <v>44120</v>
      </c>
      <c r="I455" s="22">
        <v>44134</v>
      </c>
      <c r="J455" s="23">
        <v>7298720</v>
      </c>
      <c r="K455" s="24">
        <v>1</v>
      </c>
      <c r="L455" s="23">
        <v>7298720</v>
      </c>
      <c r="M455" s="23">
        <v>1386757</v>
      </c>
      <c r="N455" s="23">
        <v>8685477</v>
      </c>
      <c r="O455" s="23">
        <v>9512334</v>
      </c>
    </row>
    <row r="456" spans="1:15" ht="24" x14ac:dyDescent="0.25">
      <c r="A456" s="20" t="s">
        <v>941</v>
      </c>
      <c r="B456" s="21" t="s">
        <v>344</v>
      </c>
      <c r="C456" s="21" t="s">
        <v>882</v>
      </c>
      <c r="D456" s="21" t="s">
        <v>345</v>
      </c>
      <c r="E456" s="21" t="s">
        <v>195</v>
      </c>
      <c r="F456" s="20" t="s">
        <v>44</v>
      </c>
      <c r="G456" s="20" t="s">
        <v>19</v>
      </c>
      <c r="H456" s="22">
        <v>44140</v>
      </c>
      <c r="I456" s="22">
        <v>44148</v>
      </c>
      <c r="J456" s="23">
        <v>2496000</v>
      </c>
      <c r="K456" s="24">
        <v>1</v>
      </c>
      <c r="L456" s="23">
        <v>2496000</v>
      </c>
      <c r="M456" s="23">
        <v>474240</v>
      </c>
      <c r="N456" s="23">
        <v>2970240</v>
      </c>
      <c r="O456" s="23">
        <v>3253007</v>
      </c>
    </row>
    <row r="457" spans="1:15" ht="24" x14ac:dyDescent="0.25">
      <c r="A457" s="20" t="s">
        <v>942</v>
      </c>
      <c r="B457" s="21" t="s">
        <v>344</v>
      </c>
      <c r="C457" s="21" t="s">
        <v>882</v>
      </c>
      <c r="D457" s="21" t="s">
        <v>345</v>
      </c>
      <c r="E457" s="21" t="s">
        <v>128</v>
      </c>
      <c r="F457" s="20" t="s">
        <v>44</v>
      </c>
      <c r="G457" s="20" t="s">
        <v>19</v>
      </c>
      <c r="H457" s="22">
        <v>44138</v>
      </c>
      <c r="I457" s="22">
        <v>44141</v>
      </c>
      <c r="J457" s="23">
        <v>912340</v>
      </c>
      <c r="K457" s="24">
        <v>4</v>
      </c>
      <c r="L457" s="23">
        <v>3649360</v>
      </c>
      <c r="M457" s="23">
        <v>693378</v>
      </c>
      <c r="N457" s="23">
        <v>4342738</v>
      </c>
      <c r="O457" s="23">
        <v>4756167</v>
      </c>
    </row>
    <row r="458" spans="1:15" ht="24" x14ac:dyDescent="0.25">
      <c r="A458" s="20" t="s">
        <v>943</v>
      </c>
      <c r="B458" s="21" t="s">
        <v>344</v>
      </c>
      <c r="C458" s="21" t="s">
        <v>882</v>
      </c>
      <c r="D458" s="21" t="s">
        <v>345</v>
      </c>
      <c r="E458" s="21" t="s">
        <v>128</v>
      </c>
      <c r="F458" s="20" t="s">
        <v>44</v>
      </c>
      <c r="G458" s="20" t="s">
        <v>19</v>
      </c>
      <c r="H458" s="22">
        <v>44125</v>
      </c>
      <c r="I458" s="22">
        <v>44134</v>
      </c>
      <c r="J458" s="23">
        <v>2737020</v>
      </c>
      <c r="K458" s="24">
        <v>1</v>
      </c>
      <c r="L458" s="23">
        <v>2737020</v>
      </c>
      <c r="M458" s="23">
        <v>520034</v>
      </c>
      <c r="N458" s="23">
        <v>3257054</v>
      </c>
      <c r="O458" s="23">
        <v>3567126</v>
      </c>
    </row>
    <row r="459" spans="1:15" ht="24" x14ac:dyDescent="0.25">
      <c r="A459" s="20" t="s">
        <v>944</v>
      </c>
      <c r="B459" s="21" t="s">
        <v>344</v>
      </c>
      <c r="C459" s="21" t="s">
        <v>882</v>
      </c>
      <c r="D459" s="21" t="s">
        <v>345</v>
      </c>
      <c r="E459" s="21" t="s">
        <v>128</v>
      </c>
      <c r="F459" s="20" t="s">
        <v>44</v>
      </c>
      <c r="G459" s="20" t="s">
        <v>19</v>
      </c>
      <c r="H459" s="22">
        <v>44138</v>
      </c>
      <c r="I459" s="22">
        <v>44141</v>
      </c>
      <c r="J459" s="23">
        <v>2993250</v>
      </c>
      <c r="K459" s="24">
        <v>1</v>
      </c>
      <c r="L459" s="23">
        <v>2993250</v>
      </c>
      <c r="M459" s="23">
        <v>568718</v>
      </c>
      <c r="N459" s="23">
        <v>3561968</v>
      </c>
      <c r="O459" s="23">
        <v>3901067</v>
      </c>
    </row>
    <row r="460" spans="1:15" ht="24" x14ac:dyDescent="0.25">
      <c r="A460" s="20" t="s">
        <v>945</v>
      </c>
      <c r="B460" s="21" t="s">
        <v>344</v>
      </c>
      <c r="C460" s="21" t="s">
        <v>882</v>
      </c>
      <c r="D460" s="21" t="s">
        <v>345</v>
      </c>
      <c r="E460" s="21" t="s">
        <v>463</v>
      </c>
      <c r="F460" s="20" t="s">
        <v>44</v>
      </c>
      <c r="G460" s="20" t="s">
        <v>22</v>
      </c>
      <c r="H460" s="22">
        <v>44144</v>
      </c>
      <c r="I460" s="22">
        <v>44148</v>
      </c>
      <c r="J460" s="23">
        <v>1872000</v>
      </c>
      <c r="K460" s="24">
        <v>1</v>
      </c>
      <c r="L460" s="23">
        <v>1872000</v>
      </c>
      <c r="M460" s="23">
        <v>355680</v>
      </c>
      <c r="N460" s="23">
        <v>2227680</v>
      </c>
      <c r="O460" s="23">
        <v>2439755</v>
      </c>
    </row>
    <row r="461" spans="1:15" ht="24" x14ac:dyDescent="0.25">
      <c r="A461" s="20" t="s">
        <v>946</v>
      </c>
      <c r="B461" s="21" t="s">
        <v>344</v>
      </c>
      <c r="C461" s="21" t="s">
        <v>882</v>
      </c>
      <c r="D461" s="21" t="s">
        <v>345</v>
      </c>
      <c r="E461" s="21" t="s">
        <v>564</v>
      </c>
      <c r="F461" s="20" t="s">
        <v>44</v>
      </c>
      <c r="G461" s="20" t="s">
        <v>21</v>
      </c>
      <c r="H461" s="22">
        <v>44154</v>
      </c>
      <c r="I461" s="22">
        <v>44168</v>
      </c>
      <c r="J461" s="23">
        <v>1872000</v>
      </c>
      <c r="K461" s="24">
        <v>1</v>
      </c>
      <c r="L461" s="23">
        <v>1872000</v>
      </c>
      <c r="M461" s="23">
        <v>355680</v>
      </c>
      <c r="N461" s="23">
        <v>2227680</v>
      </c>
      <c r="O461" s="23">
        <v>2439755</v>
      </c>
    </row>
    <row r="462" spans="1:15" ht="24" x14ac:dyDescent="0.25">
      <c r="A462" s="20" t="s">
        <v>947</v>
      </c>
      <c r="B462" s="21" t="s">
        <v>344</v>
      </c>
      <c r="C462" s="21" t="s">
        <v>882</v>
      </c>
      <c r="D462" s="21" t="s">
        <v>345</v>
      </c>
      <c r="E462" s="21" t="s">
        <v>204</v>
      </c>
      <c r="F462" s="20" t="s">
        <v>44</v>
      </c>
      <c r="G462" s="20" t="s">
        <v>21</v>
      </c>
      <c r="H462" s="22">
        <v>44165</v>
      </c>
      <c r="I462" s="22">
        <v>44168</v>
      </c>
      <c r="J462" s="23">
        <v>1872000</v>
      </c>
      <c r="K462" s="24">
        <v>1</v>
      </c>
      <c r="L462" s="23">
        <v>1872000</v>
      </c>
      <c r="M462" s="23">
        <v>355680</v>
      </c>
      <c r="N462" s="23">
        <v>2227680</v>
      </c>
      <c r="O462" s="23">
        <v>2439755</v>
      </c>
    </row>
    <row r="463" spans="1:15" ht="24" x14ac:dyDescent="0.25">
      <c r="A463" s="20" t="s">
        <v>948</v>
      </c>
      <c r="B463" s="21" t="s">
        <v>344</v>
      </c>
      <c r="C463" s="21" t="s">
        <v>882</v>
      </c>
      <c r="D463" s="21" t="s">
        <v>345</v>
      </c>
      <c r="E463" s="21" t="s">
        <v>120</v>
      </c>
      <c r="F463" s="20" t="s">
        <v>44</v>
      </c>
      <c r="G463" s="20" t="s">
        <v>12</v>
      </c>
      <c r="H463" s="22">
        <v>44167</v>
      </c>
      <c r="I463" s="22">
        <v>44172</v>
      </c>
      <c r="J463" s="23">
        <v>4105530</v>
      </c>
      <c r="K463" s="24">
        <v>1</v>
      </c>
      <c r="L463" s="23">
        <v>4105530</v>
      </c>
      <c r="M463" s="23">
        <v>780051</v>
      </c>
      <c r="N463" s="23">
        <v>4885581</v>
      </c>
      <c r="O463" s="23">
        <v>5350688</v>
      </c>
    </row>
    <row r="464" spans="1:15" ht="24" x14ac:dyDescent="0.25">
      <c r="A464" s="20" t="s">
        <v>949</v>
      </c>
      <c r="B464" s="21" t="s">
        <v>344</v>
      </c>
      <c r="C464" s="21" t="s">
        <v>882</v>
      </c>
      <c r="D464" s="21" t="s">
        <v>345</v>
      </c>
      <c r="E464" s="21" t="s">
        <v>120</v>
      </c>
      <c r="F464" s="20" t="s">
        <v>44</v>
      </c>
      <c r="G464" s="20" t="s">
        <v>21</v>
      </c>
      <c r="H464" s="22">
        <v>44166</v>
      </c>
      <c r="I464" s="22">
        <v>44166</v>
      </c>
      <c r="J464" s="23">
        <v>3985020</v>
      </c>
      <c r="K464" s="24">
        <v>1</v>
      </c>
      <c r="L464" s="23">
        <v>3985020</v>
      </c>
      <c r="M464" s="23">
        <v>757154</v>
      </c>
      <c r="N464" s="23">
        <v>4742174</v>
      </c>
      <c r="O464" s="23">
        <v>5193629</v>
      </c>
    </row>
    <row r="465" spans="1:15" ht="24" x14ac:dyDescent="0.25">
      <c r="A465" s="20" t="s">
        <v>950</v>
      </c>
      <c r="B465" s="21" t="s">
        <v>344</v>
      </c>
      <c r="C465" s="21" t="s">
        <v>882</v>
      </c>
      <c r="D465" s="21" t="s">
        <v>345</v>
      </c>
      <c r="E465" s="21" t="s">
        <v>120</v>
      </c>
      <c r="F465" s="20" t="s">
        <v>44</v>
      </c>
      <c r="G465" s="20" t="s">
        <v>12</v>
      </c>
      <c r="H465" s="22">
        <v>44174</v>
      </c>
      <c r="I465" s="22">
        <v>44180</v>
      </c>
      <c r="J465" s="23">
        <v>4105530</v>
      </c>
      <c r="K465" s="24">
        <v>1</v>
      </c>
      <c r="L465" s="23">
        <v>4105530</v>
      </c>
      <c r="M465" s="23">
        <v>780051</v>
      </c>
      <c r="N465" s="23">
        <v>4885581</v>
      </c>
      <c r="O465" s="23">
        <v>5350688</v>
      </c>
    </row>
    <row r="466" spans="1:15" ht="24" x14ac:dyDescent="0.25">
      <c r="A466" s="20" t="s">
        <v>951</v>
      </c>
      <c r="B466" s="21" t="s">
        <v>344</v>
      </c>
      <c r="C466" s="21" t="s">
        <v>882</v>
      </c>
      <c r="D466" s="21" t="s">
        <v>345</v>
      </c>
      <c r="E466" s="21" t="s">
        <v>120</v>
      </c>
      <c r="F466" s="20" t="s">
        <v>44</v>
      </c>
      <c r="G466" s="20" t="s">
        <v>21</v>
      </c>
      <c r="H466" s="22">
        <v>44178</v>
      </c>
      <c r="I466" s="22">
        <v>44189</v>
      </c>
      <c r="J466" s="23">
        <v>3744000</v>
      </c>
      <c r="K466" s="24">
        <v>1</v>
      </c>
      <c r="L466" s="23">
        <v>3744000</v>
      </c>
      <c r="M466" s="23">
        <v>711360</v>
      </c>
      <c r="N466" s="23">
        <v>4455360</v>
      </c>
      <c r="O466" s="23">
        <v>4879510</v>
      </c>
    </row>
    <row r="467" spans="1:15" ht="24" x14ac:dyDescent="0.25">
      <c r="A467" s="20" t="s">
        <v>952</v>
      </c>
      <c r="B467" s="21" t="s">
        <v>344</v>
      </c>
      <c r="C467" s="21" t="s">
        <v>882</v>
      </c>
      <c r="D467" s="21" t="s">
        <v>345</v>
      </c>
      <c r="E467" s="21" t="s">
        <v>105</v>
      </c>
      <c r="F467" s="20" t="s">
        <v>44</v>
      </c>
      <c r="G467" s="20" t="s">
        <v>21</v>
      </c>
      <c r="H467" s="22">
        <v>44186</v>
      </c>
      <c r="I467" s="22">
        <v>44194</v>
      </c>
      <c r="J467" s="23">
        <v>5986500</v>
      </c>
      <c r="K467" s="24">
        <v>1</v>
      </c>
      <c r="L467" s="23">
        <v>5986500</v>
      </c>
      <c r="M467" s="23">
        <v>1137435</v>
      </c>
      <c r="N467" s="23">
        <v>7123935</v>
      </c>
      <c r="O467" s="23">
        <v>7802134</v>
      </c>
    </row>
    <row r="468" spans="1:15" ht="24" x14ac:dyDescent="0.25">
      <c r="A468" s="20" t="s">
        <v>953</v>
      </c>
      <c r="B468" s="21" t="s">
        <v>344</v>
      </c>
      <c r="C468" s="21" t="s">
        <v>882</v>
      </c>
      <c r="D468" s="21" t="s">
        <v>345</v>
      </c>
      <c r="E468" s="21" t="s">
        <v>936</v>
      </c>
      <c r="F468" s="20" t="s">
        <v>44</v>
      </c>
      <c r="G468" s="20" t="s">
        <v>22</v>
      </c>
      <c r="H468" s="22">
        <v>44187</v>
      </c>
      <c r="I468" s="22">
        <v>44196</v>
      </c>
      <c r="J468" s="23">
        <v>7792850</v>
      </c>
      <c r="K468" s="24">
        <v>1</v>
      </c>
      <c r="L468" s="23">
        <v>7792850</v>
      </c>
      <c r="M468" s="23">
        <v>1480642</v>
      </c>
      <c r="N468" s="23">
        <v>9273492</v>
      </c>
      <c r="O468" s="23">
        <v>10156328</v>
      </c>
    </row>
    <row r="469" spans="1:15" ht="24" x14ac:dyDescent="0.25">
      <c r="A469" s="20" t="s">
        <v>954</v>
      </c>
      <c r="B469" s="21" t="s">
        <v>344</v>
      </c>
      <c r="C469" s="21" t="s">
        <v>882</v>
      </c>
      <c r="D469" s="21" t="s">
        <v>345</v>
      </c>
      <c r="E469" s="21" t="s">
        <v>258</v>
      </c>
      <c r="F469" s="20" t="s">
        <v>44</v>
      </c>
      <c r="G469" s="20" t="s">
        <v>12</v>
      </c>
      <c r="H469" s="22">
        <v>44193</v>
      </c>
      <c r="I469" s="22">
        <v>44196</v>
      </c>
      <c r="J469" s="23">
        <v>6984250</v>
      </c>
      <c r="K469" s="24">
        <v>1</v>
      </c>
      <c r="L469" s="23">
        <v>6984250</v>
      </c>
      <c r="M469" s="23">
        <v>1327008</v>
      </c>
      <c r="N469" s="23">
        <v>8311258</v>
      </c>
      <c r="O469" s="23">
        <v>9102490</v>
      </c>
    </row>
    <row r="470" spans="1:15" x14ac:dyDescent="0.25">
      <c r="A470" s="20" t="s">
        <v>955</v>
      </c>
      <c r="B470" s="21" t="s">
        <v>355</v>
      </c>
      <c r="C470" s="21" t="s">
        <v>882</v>
      </c>
      <c r="D470" s="21" t="s">
        <v>956</v>
      </c>
      <c r="E470" s="21" t="s">
        <v>957</v>
      </c>
      <c r="F470" s="20" t="s">
        <v>44</v>
      </c>
      <c r="G470" s="20" t="s">
        <v>19</v>
      </c>
      <c r="H470" s="22">
        <v>44124</v>
      </c>
      <c r="I470" s="22">
        <v>44126</v>
      </c>
      <c r="J470" s="23">
        <v>3500000</v>
      </c>
      <c r="K470" s="24">
        <v>2</v>
      </c>
      <c r="L470" s="23">
        <v>7000000</v>
      </c>
      <c r="M470" s="23">
        <v>1330000</v>
      </c>
      <c r="N470" s="23">
        <v>8330000</v>
      </c>
      <c r="O470" s="23">
        <v>9123016</v>
      </c>
    </row>
    <row r="471" spans="1:15" ht="24" x14ac:dyDescent="0.25">
      <c r="A471" s="20" t="s">
        <v>958</v>
      </c>
      <c r="B471" s="21" t="s">
        <v>355</v>
      </c>
      <c r="C471" s="21" t="s">
        <v>882</v>
      </c>
      <c r="D471" s="21" t="s">
        <v>959</v>
      </c>
      <c r="E471" s="21" t="s">
        <v>195</v>
      </c>
      <c r="F471" s="20" t="s">
        <v>44</v>
      </c>
      <c r="G471" s="20" t="s">
        <v>19</v>
      </c>
      <c r="H471" s="22">
        <v>44142</v>
      </c>
      <c r="I471" s="22">
        <v>44142</v>
      </c>
      <c r="J471" s="23">
        <v>7000000</v>
      </c>
      <c r="K471" s="24">
        <v>1</v>
      </c>
      <c r="L471" s="23">
        <v>7000000</v>
      </c>
      <c r="M471" s="23">
        <v>1330000</v>
      </c>
      <c r="N471" s="23">
        <v>8330000</v>
      </c>
      <c r="O471" s="23">
        <v>9123016</v>
      </c>
    </row>
    <row r="472" spans="1:15" x14ac:dyDescent="0.25">
      <c r="A472" s="20" t="s">
        <v>960</v>
      </c>
      <c r="B472" s="21" t="s">
        <v>355</v>
      </c>
      <c r="C472" s="21" t="s">
        <v>882</v>
      </c>
      <c r="D472" s="21" t="s">
        <v>956</v>
      </c>
      <c r="E472" s="21" t="s">
        <v>120</v>
      </c>
      <c r="F472" s="20" t="s">
        <v>44</v>
      </c>
      <c r="G472" s="20" t="s">
        <v>21</v>
      </c>
      <c r="H472" s="22">
        <v>44166</v>
      </c>
      <c r="I472" s="22">
        <v>44180</v>
      </c>
      <c r="J472" s="23">
        <v>5250000</v>
      </c>
      <c r="K472" s="24">
        <v>4</v>
      </c>
      <c r="L472" s="23">
        <v>21000000</v>
      </c>
      <c r="M472" s="23">
        <v>3990000</v>
      </c>
      <c r="N472" s="23">
        <v>24990000</v>
      </c>
      <c r="O472" s="23">
        <v>27369048</v>
      </c>
    </row>
    <row r="473" spans="1:15" ht="24" x14ac:dyDescent="0.25">
      <c r="A473" s="20" t="s">
        <v>961</v>
      </c>
      <c r="B473" s="21" t="s">
        <v>962</v>
      </c>
      <c r="C473" s="21" t="s">
        <v>882</v>
      </c>
      <c r="D473" s="21" t="s">
        <v>963</v>
      </c>
      <c r="E473" s="21" t="s">
        <v>48</v>
      </c>
      <c r="F473" s="20" t="s">
        <v>44</v>
      </c>
      <c r="G473" s="20" t="s">
        <v>22</v>
      </c>
      <c r="H473" s="22">
        <v>44182</v>
      </c>
      <c r="I473" s="22">
        <v>44189</v>
      </c>
      <c r="J473" s="23">
        <v>240000</v>
      </c>
      <c r="K473" s="24">
        <v>5</v>
      </c>
      <c r="L473" s="23">
        <v>1200000</v>
      </c>
      <c r="M473" s="23">
        <v>228000</v>
      </c>
      <c r="N473" s="23">
        <v>1428000</v>
      </c>
      <c r="O473" s="23">
        <v>1563946</v>
      </c>
    </row>
    <row r="474" spans="1:15" ht="36" x14ac:dyDescent="0.25">
      <c r="A474" s="20" t="s">
        <v>964</v>
      </c>
      <c r="B474" s="21" t="s">
        <v>965</v>
      </c>
      <c r="C474" s="21" t="s">
        <v>882</v>
      </c>
      <c r="D474" s="21" t="s">
        <v>966</v>
      </c>
      <c r="E474" s="21" t="s">
        <v>195</v>
      </c>
      <c r="F474" s="20" t="s">
        <v>44</v>
      </c>
      <c r="G474" s="20" t="s">
        <v>19</v>
      </c>
      <c r="H474" s="22">
        <v>44137</v>
      </c>
      <c r="I474" s="22">
        <v>44148</v>
      </c>
      <c r="J474" s="23">
        <v>7492000</v>
      </c>
      <c r="K474" s="24">
        <v>1</v>
      </c>
      <c r="L474" s="23">
        <v>7492000</v>
      </c>
      <c r="M474" s="23">
        <v>1423480</v>
      </c>
      <c r="N474" s="23">
        <v>8915480</v>
      </c>
      <c r="O474" s="23">
        <v>9764234</v>
      </c>
    </row>
    <row r="475" spans="1:15" ht="36" x14ac:dyDescent="0.25">
      <c r="A475" s="20" t="s">
        <v>967</v>
      </c>
      <c r="B475" s="21" t="s">
        <v>965</v>
      </c>
      <c r="C475" s="21" t="s">
        <v>882</v>
      </c>
      <c r="D475" s="21" t="s">
        <v>966</v>
      </c>
      <c r="E475" s="21" t="s">
        <v>195</v>
      </c>
      <c r="F475" s="20" t="s">
        <v>44</v>
      </c>
      <c r="G475" s="20" t="s">
        <v>19</v>
      </c>
      <c r="H475" s="22">
        <v>44119</v>
      </c>
      <c r="I475" s="22">
        <v>44134</v>
      </c>
      <c r="J475" s="23">
        <v>7492000</v>
      </c>
      <c r="K475" s="24">
        <v>1</v>
      </c>
      <c r="L475" s="23">
        <v>7492000</v>
      </c>
      <c r="M475" s="23">
        <v>1423480</v>
      </c>
      <c r="N475" s="23">
        <v>8915480</v>
      </c>
      <c r="O475" s="23">
        <v>9764234</v>
      </c>
    </row>
    <row r="476" spans="1:15" ht="36" x14ac:dyDescent="0.25">
      <c r="A476" s="20" t="s">
        <v>968</v>
      </c>
      <c r="B476" s="21" t="s">
        <v>965</v>
      </c>
      <c r="C476" s="21" t="s">
        <v>882</v>
      </c>
      <c r="D476" s="21" t="s">
        <v>966</v>
      </c>
      <c r="E476" s="21" t="s">
        <v>128</v>
      </c>
      <c r="F476" s="20" t="s">
        <v>44</v>
      </c>
      <c r="G476" s="20" t="s">
        <v>19</v>
      </c>
      <c r="H476" s="22">
        <v>44137</v>
      </c>
      <c r="I476" s="22">
        <v>44142</v>
      </c>
      <c r="J476" s="23">
        <v>4282418</v>
      </c>
      <c r="K476" s="24">
        <v>1</v>
      </c>
      <c r="L476" s="23">
        <v>4282418</v>
      </c>
      <c r="M476" s="23">
        <v>813659</v>
      </c>
      <c r="N476" s="23">
        <v>5096077</v>
      </c>
      <c r="O476" s="23">
        <v>5581224</v>
      </c>
    </row>
    <row r="477" spans="1:15" ht="36" x14ac:dyDescent="0.25">
      <c r="A477" s="20" t="s">
        <v>969</v>
      </c>
      <c r="B477" s="21" t="s">
        <v>965</v>
      </c>
      <c r="C477" s="21" t="s">
        <v>882</v>
      </c>
      <c r="D477" s="21" t="s">
        <v>966</v>
      </c>
      <c r="E477" s="21" t="s">
        <v>128</v>
      </c>
      <c r="F477" s="20" t="s">
        <v>44</v>
      </c>
      <c r="G477" s="20" t="s">
        <v>19</v>
      </c>
      <c r="H477" s="22">
        <v>44124</v>
      </c>
      <c r="I477" s="22">
        <v>44135</v>
      </c>
      <c r="J477" s="23">
        <v>7605869</v>
      </c>
      <c r="K477" s="24">
        <v>1</v>
      </c>
      <c r="L477" s="23">
        <v>7605869</v>
      </c>
      <c r="M477" s="23">
        <v>1445115</v>
      </c>
      <c r="N477" s="23">
        <v>9050984</v>
      </c>
      <c r="O477" s="23">
        <v>9912638</v>
      </c>
    </row>
    <row r="478" spans="1:15" ht="36" x14ac:dyDescent="0.25">
      <c r="A478" s="20" t="s">
        <v>970</v>
      </c>
      <c r="B478" s="21" t="s">
        <v>965</v>
      </c>
      <c r="C478" s="21" t="s">
        <v>882</v>
      </c>
      <c r="D478" s="21" t="s">
        <v>971</v>
      </c>
      <c r="E478" s="21" t="s">
        <v>128</v>
      </c>
      <c r="F478" s="20" t="s">
        <v>44</v>
      </c>
      <c r="G478" s="20" t="s">
        <v>19</v>
      </c>
      <c r="H478" s="22">
        <v>44136</v>
      </c>
      <c r="I478" s="22">
        <v>44142</v>
      </c>
      <c r="J478" s="23">
        <v>5915000</v>
      </c>
      <c r="K478" s="24">
        <v>1</v>
      </c>
      <c r="L478" s="23">
        <v>5915000</v>
      </c>
      <c r="M478" s="23">
        <v>1123850</v>
      </c>
      <c r="N478" s="23">
        <v>7038850</v>
      </c>
      <c r="O478" s="23">
        <v>7708949</v>
      </c>
    </row>
    <row r="479" spans="1:15" ht="36" x14ac:dyDescent="0.25">
      <c r="A479" s="20" t="s">
        <v>972</v>
      </c>
      <c r="B479" s="21" t="s">
        <v>965</v>
      </c>
      <c r="C479" s="21" t="s">
        <v>882</v>
      </c>
      <c r="D479" s="21" t="s">
        <v>966</v>
      </c>
      <c r="E479" s="21" t="s">
        <v>463</v>
      </c>
      <c r="F479" s="20" t="s">
        <v>44</v>
      </c>
      <c r="G479" s="20" t="s">
        <v>22</v>
      </c>
      <c r="H479" s="22">
        <v>44144</v>
      </c>
      <c r="I479" s="22">
        <v>44149</v>
      </c>
      <c r="J479" s="23">
        <v>2047500</v>
      </c>
      <c r="K479" s="24">
        <v>1</v>
      </c>
      <c r="L479" s="23">
        <v>2047500</v>
      </c>
      <c r="M479" s="23">
        <v>389025</v>
      </c>
      <c r="N479" s="23">
        <v>2436525</v>
      </c>
      <c r="O479" s="23">
        <v>2668482</v>
      </c>
    </row>
    <row r="480" spans="1:15" ht="36" x14ac:dyDescent="0.25">
      <c r="A480" s="20" t="s">
        <v>973</v>
      </c>
      <c r="B480" s="21" t="s">
        <v>965</v>
      </c>
      <c r="C480" s="21" t="s">
        <v>882</v>
      </c>
      <c r="D480" s="21" t="s">
        <v>971</v>
      </c>
      <c r="E480" s="21" t="s">
        <v>120</v>
      </c>
      <c r="F480" s="20" t="s">
        <v>44</v>
      </c>
      <c r="G480" s="20" t="s">
        <v>21</v>
      </c>
      <c r="H480" s="22">
        <v>44166</v>
      </c>
      <c r="I480" s="22">
        <v>44175</v>
      </c>
      <c r="J480" s="23">
        <v>9958500</v>
      </c>
      <c r="K480" s="24">
        <v>1</v>
      </c>
      <c r="L480" s="23">
        <v>9958500</v>
      </c>
      <c r="M480" s="23">
        <v>1892115</v>
      </c>
      <c r="N480" s="23">
        <v>11850615</v>
      </c>
      <c r="O480" s="23">
        <v>12978794</v>
      </c>
    </row>
    <row r="481" spans="1:15" ht="36" x14ac:dyDescent="0.25">
      <c r="A481" s="20" t="s">
        <v>974</v>
      </c>
      <c r="B481" s="21" t="s">
        <v>965</v>
      </c>
      <c r="C481" s="21" t="s">
        <v>882</v>
      </c>
      <c r="D481" s="21" t="s">
        <v>966</v>
      </c>
      <c r="E481" s="21" t="s">
        <v>120</v>
      </c>
      <c r="F481" s="20" t="s">
        <v>44</v>
      </c>
      <c r="G481" s="20" t="s">
        <v>21</v>
      </c>
      <c r="H481" s="22">
        <v>44175</v>
      </c>
      <c r="I481" s="22">
        <v>44186</v>
      </c>
      <c r="J481" s="23">
        <v>6639000</v>
      </c>
      <c r="K481" s="24">
        <v>1</v>
      </c>
      <c r="L481" s="23">
        <v>6639000</v>
      </c>
      <c r="M481" s="23">
        <v>1261410</v>
      </c>
      <c r="N481" s="23">
        <v>7900410</v>
      </c>
      <c r="O481" s="23">
        <v>8652529</v>
      </c>
    </row>
    <row r="482" spans="1:15" ht="36" x14ac:dyDescent="0.25">
      <c r="A482" s="20" t="s">
        <v>975</v>
      </c>
      <c r="B482" s="21" t="s">
        <v>965</v>
      </c>
      <c r="C482" s="21" t="s">
        <v>882</v>
      </c>
      <c r="D482" s="21" t="s">
        <v>971</v>
      </c>
      <c r="E482" s="21" t="s">
        <v>120</v>
      </c>
      <c r="F482" s="20" t="s">
        <v>44</v>
      </c>
      <c r="G482" s="20" t="s">
        <v>21</v>
      </c>
      <c r="H482" s="22">
        <v>44177</v>
      </c>
      <c r="I482" s="22">
        <v>44196</v>
      </c>
      <c r="J482" s="23">
        <v>8190000</v>
      </c>
      <c r="K482" s="24">
        <v>1</v>
      </c>
      <c r="L482" s="23">
        <v>8190000</v>
      </c>
      <c r="M482" s="23">
        <v>1556100</v>
      </c>
      <c r="N482" s="23">
        <v>9746100</v>
      </c>
      <c r="O482" s="23">
        <v>10673929</v>
      </c>
    </row>
    <row r="483" spans="1:15" ht="36" x14ac:dyDescent="0.25">
      <c r="A483" s="20" t="s">
        <v>976</v>
      </c>
      <c r="B483" s="21" t="s">
        <v>965</v>
      </c>
      <c r="C483" s="21" t="s">
        <v>882</v>
      </c>
      <c r="D483" s="21" t="s">
        <v>966</v>
      </c>
      <c r="E483" s="21" t="s">
        <v>207</v>
      </c>
      <c r="F483" s="20" t="s">
        <v>44</v>
      </c>
      <c r="G483" s="20" t="s">
        <v>20</v>
      </c>
      <c r="H483" s="22">
        <v>44186</v>
      </c>
      <c r="I483" s="22">
        <v>44188</v>
      </c>
      <c r="J483" s="23">
        <v>2901000</v>
      </c>
      <c r="K483" s="24">
        <v>1</v>
      </c>
      <c r="L483" s="23">
        <v>2901000</v>
      </c>
      <c r="M483" s="23">
        <v>551190</v>
      </c>
      <c r="N483" s="23">
        <v>3452190</v>
      </c>
      <c r="O483" s="23">
        <v>3780838</v>
      </c>
    </row>
    <row r="484" spans="1:15" ht="36" x14ac:dyDescent="0.25">
      <c r="A484" s="20" t="s">
        <v>977</v>
      </c>
      <c r="B484" s="21" t="s">
        <v>965</v>
      </c>
      <c r="C484" s="21" t="s">
        <v>882</v>
      </c>
      <c r="D484" s="21" t="s">
        <v>966</v>
      </c>
      <c r="E484" s="21" t="s">
        <v>936</v>
      </c>
      <c r="F484" s="20" t="s">
        <v>44</v>
      </c>
      <c r="G484" s="20" t="s">
        <v>22</v>
      </c>
      <c r="H484" s="22">
        <v>44187</v>
      </c>
      <c r="I484" s="22">
        <v>44195</v>
      </c>
      <c r="J484" s="23">
        <v>11598250</v>
      </c>
      <c r="K484" s="24">
        <v>1</v>
      </c>
      <c r="L484" s="23">
        <v>11598250</v>
      </c>
      <c r="M484" s="23">
        <v>2203668</v>
      </c>
      <c r="N484" s="23">
        <v>13801918</v>
      </c>
      <c r="O484" s="23">
        <v>15115861</v>
      </c>
    </row>
    <row r="485" spans="1:15" ht="36" x14ac:dyDescent="0.25">
      <c r="A485" s="20" t="s">
        <v>978</v>
      </c>
      <c r="B485" s="21" t="s">
        <v>965</v>
      </c>
      <c r="C485" s="21" t="s">
        <v>882</v>
      </c>
      <c r="D485" s="21" t="s">
        <v>971</v>
      </c>
      <c r="E485" s="21" t="s">
        <v>258</v>
      </c>
      <c r="F485" s="20" t="s">
        <v>44</v>
      </c>
      <c r="G485" s="20" t="s">
        <v>12</v>
      </c>
      <c r="H485" s="22">
        <v>44189</v>
      </c>
      <c r="I485" s="22">
        <v>44196</v>
      </c>
      <c r="J485" s="23">
        <v>8190000</v>
      </c>
      <c r="K485" s="24">
        <v>1</v>
      </c>
      <c r="L485" s="23">
        <v>8190000</v>
      </c>
      <c r="M485" s="23">
        <v>1556100</v>
      </c>
      <c r="N485" s="23">
        <v>9746100</v>
      </c>
      <c r="O485" s="23">
        <v>10673929</v>
      </c>
    </row>
    <row r="486" spans="1:15" x14ac:dyDescent="0.25">
      <c r="A486" s="20" t="s">
        <v>979</v>
      </c>
      <c r="B486" s="21" t="s">
        <v>422</v>
      </c>
      <c r="C486" s="21" t="s">
        <v>882</v>
      </c>
      <c r="D486" s="21" t="s">
        <v>980</v>
      </c>
      <c r="E486" s="21" t="s">
        <v>195</v>
      </c>
      <c r="F486" s="20" t="s">
        <v>44</v>
      </c>
      <c r="G486" s="20" t="s">
        <v>19</v>
      </c>
      <c r="H486" s="22">
        <v>44136</v>
      </c>
      <c r="I486" s="22">
        <v>44149</v>
      </c>
      <c r="J486" s="23">
        <v>3171000</v>
      </c>
      <c r="K486" s="24">
        <v>1</v>
      </c>
      <c r="L486" s="23">
        <v>3171000</v>
      </c>
      <c r="M486" s="23">
        <v>602490</v>
      </c>
      <c r="N486" s="23">
        <v>3773490</v>
      </c>
      <c r="O486" s="23">
        <v>3773490</v>
      </c>
    </row>
    <row r="487" spans="1:15" x14ac:dyDescent="0.25">
      <c r="A487" s="20" t="s">
        <v>981</v>
      </c>
      <c r="B487" s="21" t="s">
        <v>422</v>
      </c>
      <c r="C487" s="21" t="s">
        <v>882</v>
      </c>
      <c r="D487" s="21" t="s">
        <v>980</v>
      </c>
      <c r="E487" s="21" t="s">
        <v>195</v>
      </c>
      <c r="F487" s="20" t="s">
        <v>44</v>
      </c>
      <c r="G487" s="20" t="s">
        <v>19</v>
      </c>
      <c r="H487" s="22">
        <v>44119</v>
      </c>
      <c r="I487" s="22">
        <v>44135</v>
      </c>
      <c r="J487" s="23">
        <v>6795000</v>
      </c>
      <c r="K487" s="24">
        <v>1</v>
      </c>
      <c r="L487" s="23">
        <v>6795000</v>
      </c>
      <c r="M487" s="23">
        <v>1291050</v>
      </c>
      <c r="N487" s="23">
        <v>8086050</v>
      </c>
      <c r="O487" s="23">
        <v>8086050</v>
      </c>
    </row>
    <row r="488" spans="1:15" x14ac:dyDescent="0.25">
      <c r="A488" s="20" t="s">
        <v>982</v>
      </c>
      <c r="B488" s="21" t="s">
        <v>422</v>
      </c>
      <c r="C488" s="21" t="s">
        <v>882</v>
      </c>
      <c r="D488" s="21" t="s">
        <v>983</v>
      </c>
      <c r="E488" s="21" t="s">
        <v>195</v>
      </c>
      <c r="F488" s="20" t="s">
        <v>44</v>
      </c>
      <c r="G488" s="20" t="s">
        <v>19</v>
      </c>
      <c r="H488" s="22">
        <v>44132</v>
      </c>
      <c r="I488" s="22">
        <v>44140</v>
      </c>
      <c r="J488" s="23">
        <v>15000000</v>
      </c>
      <c r="K488" s="24">
        <v>1</v>
      </c>
      <c r="L488" s="23">
        <v>15000000</v>
      </c>
      <c r="M488" s="23">
        <v>2850000</v>
      </c>
      <c r="N488" s="23">
        <v>17850000</v>
      </c>
      <c r="O488" s="23">
        <v>17850000</v>
      </c>
    </row>
    <row r="489" spans="1:15" ht="24" x14ac:dyDescent="0.25">
      <c r="A489" s="20" t="s">
        <v>984</v>
      </c>
      <c r="B489" s="21" t="s">
        <v>422</v>
      </c>
      <c r="C489" s="21" t="s">
        <v>882</v>
      </c>
      <c r="D489" s="21" t="s">
        <v>985</v>
      </c>
      <c r="E489" s="21" t="s">
        <v>128</v>
      </c>
      <c r="F489" s="20" t="s">
        <v>44</v>
      </c>
      <c r="G489" s="20" t="s">
        <v>19</v>
      </c>
      <c r="H489" s="22">
        <v>44136</v>
      </c>
      <c r="I489" s="22">
        <v>44141</v>
      </c>
      <c r="J489" s="23">
        <v>5650000</v>
      </c>
      <c r="K489" s="24">
        <v>1</v>
      </c>
      <c r="L489" s="23">
        <v>5650000</v>
      </c>
      <c r="M489" s="23">
        <v>1073500</v>
      </c>
      <c r="N489" s="23">
        <v>6723500</v>
      </c>
      <c r="O489" s="23">
        <v>6723500</v>
      </c>
    </row>
    <row r="490" spans="1:15" x14ac:dyDescent="0.25">
      <c r="A490" s="20" t="s">
        <v>986</v>
      </c>
      <c r="B490" s="21" t="s">
        <v>422</v>
      </c>
      <c r="C490" s="21" t="s">
        <v>882</v>
      </c>
      <c r="D490" s="21" t="s">
        <v>980</v>
      </c>
      <c r="E490" s="21" t="s">
        <v>120</v>
      </c>
      <c r="F490" s="20" t="s">
        <v>44</v>
      </c>
      <c r="G490" s="20" t="s">
        <v>12</v>
      </c>
      <c r="H490" s="22">
        <v>44168</v>
      </c>
      <c r="I490" s="22">
        <v>44191</v>
      </c>
      <c r="J490" s="23">
        <v>6593000</v>
      </c>
      <c r="K490" s="24">
        <v>1</v>
      </c>
      <c r="L490" s="23">
        <v>6593000</v>
      </c>
      <c r="M490" s="23">
        <v>1252670</v>
      </c>
      <c r="N490" s="23">
        <v>7845670</v>
      </c>
      <c r="O490" s="23">
        <v>7845670</v>
      </c>
    </row>
    <row r="491" spans="1:15" x14ac:dyDescent="0.25">
      <c r="A491" s="20" t="s">
        <v>987</v>
      </c>
      <c r="B491" s="21" t="s">
        <v>422</v>
      </c>
      <c r="C491" s="21" t="s">
        <v>882</v>
      </c>
      <c r="D491" s="21" t="s">
        <v>422</v>
      </c>
      <c r="E491" s="21" t="s">
        <v>120</v>
      </c>
      <c r="F491" s="20" t="s">
        <v>44</v>
      </c>
      <c r="G491" s="20" t="s">
        <v>12</v>
      </c>
      <c r="H491" s="22">
        <v>44166</v>
      </c>
      <c r="I491" s="22">
        <v>44196</v>
      </c>
      <c r="J491" s="23">
        <v>4000000</v>
      </c>
      <c r="K491" s="24">
        <v>1</v>
      </c>
      <c r="L491" s="23">
        <v>4000000</v>
      </c>
      <c r="M491" s="23">
        <v>760000</v>
      </c>
      <c r="N491" s="23">
        <v>4760000</v>
      </c>
      <c r="O491" s="23">
        <v>4760000</v>
      </c>
    </row>
    <row r="492" spans="1:15" ht="24" x14ac:dyDescent="0.25">
      <c r="A492" s="20" t="s">
        <v>988</v>
      </c>
      <c r="B492" s="21" t="s">
        <v>422</v>
      </c>
      <c r="C492" s="21" t="s">
        <v>882</v>
      </c>
      <c r="D492" s="21" t="s">
        <v>989</v>
      </c>
      <c r="E492" s="21" t="s">
        <v>207</v>
      </c>
      <c r="F492" s="20" t="s">
        <v>44</v>
      </c>
      <c r="G492" s="20" t="s">
        <v>20</v>
      </c>
      <c r="H492" s="22">
        <v>44183</v>
      </c>
      <c r="I492" s="22">
        <v>44188</v>
      </c>
      <c r="J492" s="23">
        <v>378000</v>
      </c>
      <c r="K492" s="24">
        <v>4</v>
      </c>
      <c r="L492" s="23">
        <v>1512000</v>
      </c>
      <c r="M492" s="23">
        <v>287280</v>
      </c>
      <c r="N492" s="23">
        <v>1799280</v>
      </c>
      <c r="O492" s="23">
        <v>1799280</v>
      </c>
    </row>
    <row r="493" spans="1:15" ht="24" x14ac:dyDescent="0.25">
      <c r="A493" s="20" t="s">
        <v>990</v>
      </c>
      <c r="B493" s="21" t="s">
        <v>422</v>
      </c>
      <c r="C493" s="21" t="s">
        <v>882</v>
      </c>
      <c r="D493" s="21" t="s">
        <v>991</v>
      </c>
      <c r="E493" s="21" t="s">
        <v>936</v>
      </c>
      <c r="F493" s="20" t="s">
        <v>44</v>
      </c>
      <c r="G493" s="20" t="s">
        <v>22</v>
      </c>
      <c r="H493" s="22">
        <v>44187</v>
      </c>
      <c r="I493" s="22">
        <v>44196</v>
      </c>
      <c r="J493" s="23">
        <v>5453500</v>
      </c>
      <c r="K493" s="24">
        <v>1</v>
      </c>
      <c r="L493" s="23">
        <v>5453500</v>
      </c>
      <c r="M493" s="23">
        <v>1036165</v>
      </c>
      <c r="N493" s="23">
        <v>6489665</v>
      </c>
      <c r="O493" s="23">
        <v>6489665</v>
      </c>
    </row>
    <row r="494" spans="1:15" ht="24" x14ac:dyDescent="0.25">
      <c r="A494" s="20" t="s">
        <v>992</v>
      </c>
      <c r="B494" s="21" t="s">
        <v>422</v>
      </c>
      <c r="C494" s="21" t="s">
        <v>882</v>
      </c>
      <c r="D494" s="21" t="s">
        <v>993</v>
      </c>
      <c r="E494" s="21" t="s">
        <v>258</v>
      </c>
      <c r="F494" s="20" t="s">
        <v>44</v>
      </c>
      <c r="G494" s="20" t="s">
        <v>12</v>
      </c>
      <c r="H494" s="22">
        <v>44188</v>
      </c>
      <c r="I494" s="22">
        <v>44196</v>
      </c>
      <c r="J494" s="23">
        <v>9118070</v>
      </c>
      <c r="K494" s="24">
        <v>1</v>
      </c>
      <c r="L494" s="23">
        <v>9118070</v>
      </c>
      <c r="M494" s="23">
        <v>1732433</v>
      </c>
      <c r="N494" s="23">
        <v>10850503</v>
      </c>
      <c r="O494" s="23">
        <v>10850503</v>
      </c>
    </row>
    <row r="495" spans="1:15" ht="24" x14ac:dyDescent="0.25">
      <c r="A495" s="20" t="s">
        <v>994</v>
      </c>
      <c r="B495" s="21" t="s">
        <v>422</v>
      </c>
      <c r="C495" s="21" t="s">
        <v>882</v>
      </c>
      <c r="D495" s="21" t="s">
        <v>995</v>
      </c>
      <c r="E495" s="21" t="s">
        <v>258</v>
      </c>
      <c r="F495" s="20" t="s">
        <v>44</v>
      </c>
      <c r="G495" s="20" t="s">
        <v>19</v>
      </c>
      <c r="H495" s="22">
        <v>44194</v>
      </c>
      <c r="I495" s="22">
        <v>44196</v>
      </c>
      <c r="J495" s="23">
        <v>15181000</v>
      </c>
      <c r="K495" s="24">
        <v>1</v>
      </c>
      <c r="L495" s="23">
        <v>15181000</v>
      </c>
      <c r="M495" s="23">
        <v>2884390</v>
      </c>
      <c r="N495" s="23">
        <v>18065390</v>
      </c>
      <c r="O495" s="23">
        <v>18065390</v>
      </c>
    </row>
    <row r="496" spans="1:15" ht="22.9" customHeight="1" x14ac:dyDescent="0.25">
      <c r="A496" s="20" t="s">
        <v>996</v>
      </c>
      <c r="B496" s="21" t="s">
        <v>422</v>
      </c>
      <c r="C496" s="21" t="s">
        <v>882</v>
      </c>
      <c r="D496" s="21" t="s">
        <v>983</v>
      </c>
      <c r="E496" s="21" t="s">
        <v>212</v>
      </c>
      <c r="F496" s="20" t="s">
        <v>44</v>
      </c>
      <c r="G496" s="20" t="s">
        <v>22</v>
      </c>
      <c r="H496" s="22">
        <v>44195</v>
      </c>
      <c r="I496" s="22">
        <v>44196</v>
      </c>
      <c r="J496" s="23">
        <v>4040191</v>
      </c>
      <c r="K496" s="24">
        <v>1</v>
      </c>
      <c r="L496" s="23">
        <v>4040191</v>
      </c>
      <c r="M496" s="23">
        <v>767636</v>
      </c>
      <c r="N496" s="23">
        <v>4807827</v>
      </c>
      <c r="O496" s="23">
        <v>4807827</v>
      </c>
    </row>
    <row r="497" spans="1:15" ht="36" x14ac:dyDescent="0.25">
      <c r="A497" s="20" t="s">
        <v>997</v>
      </c>
      <c r="B497" s="21" t="s">
        <v>998</v>
      </c>
      <c r="C497" s="21" t="s">
        <v>999</v>
      </c>
      <c r="D497" s="21" t="s">
        <v>1000</v>
      </c>
      <c r="E497" s="21" t="s">
        <v>1001</v>
      </c>
      <c r="F497" s="20" t="s">
        <v>44</v>
      </c>
      <c r="G497" s="20" t="s">
        <v>22</v>
      </c>
      <c r="H497" s="22">
        <v>44156</v>
      </c>
      <c r="I497" s="22">
        <v>44158</v>
      </c>
      <c r="J497" s="23">
        <v>50000000</v>
      </c>
      <c r="K497" s="24">
        <v>1</v>
      </c>
      <c r="L497" s="23">
        <v>50000000</v>
      </c>
      <c r="M497" s="23">
        <v>9500000</v>
      </c>
      <c r="N497" s="23">
        <v>59500000</v>
      </c>
      <c r="O497" s="23">
        <v>65164400</v>
      </c>
    </row>
    <row r="498" spans="1:15" ht="24" x14ac:dyDescent="0.25">
      <c r="A498" s="20" t="s">
        <v>1002</v>
      </c>
      <c r="B498" s="21" t="s">
        <v>1003</v>
      </c>
      <c r="C498" s="21" t="s">
        <v>1004</v>
      </c>
      <c r="D498" s="21" t="s">
        <v>1005</v>
      </c>
      <c r="E498" s="21" t="s">
        <v>139</v>
      </c>
      <c r="F498" s="20" t="s">
        <v>44</v>
      </c>
      <c r="G498" s="20" t="s">
        <v>19</v>
      </c>
      <c r="H498" s="22">
        <v>44134</v>
      </c>
      <c r="I498" s="22">
        <v>44143</v>
      </c>
      <c r="J498" s="23">
        <v>1000000</v>
      </c>
      <c r="K498" s="24">
        <v>1</v>
      </c>
      <c r="L498" s="23">
        <v>1000000</v>
      </c>
      <c r="M498" s="23">
        <v>0</v>
      </c>
      <c r="N498" s="23">
        <v>1000000</v>
      </c>
      <c r="O498" s="23">
        <v>1095200</v>
      </c>
    </row>
    <row r="499" spans="1:15" ht="36" x14ac:dyDescent="0.25">
      <c r="A499" s="20" t="s">
        <v>1006</v>
      </c>
      <c r="B499" s="21" t="s">
        <v>1007</v>
      </c>
      <c r="C499" s="21" t="s">
        <v>1004</v>
      </c>
      <c r="D499" s="21" t="s">
        <v>1008</v>
      </c>
      <c r="E499" s="21" t="s">
        <v>139</v>
      </c>
      <c r="F499" s="20" t="s">
        <v>44</v>
      </c>
      <c r="G499" s="20" t="s">
        <v>19</v>
      </c>
      <c r="H499" s="22">
        <v>44134</v>
      </c>
      <c r="I499" s="22">
        <v>44143</v>
      </c>
      <c r="J499" s="23">
        <v>840336</v>
      </c>
      <c r="K499" s="24">
        <v>1</v>
      </c>
      <c r="L499" s="23">
        <v>840336</v>
      </c>
      <c r="M499" s="23">
        <v>159664</v>
      </c>
      <c r="N499" s="23">
        <v>1000000</v>
      </c>
      <c r="O499" s="23">
        <v>1095200</v>
      </c>
    </row>
    <row r="500" spans="1:15" ht="24" x14ac:dyDescent="0.25">
      <c r="A500" s="20" t="s">
        <v>1009</v>
      </c>
      <c r="B500" s="21" t="s">
        <v>1010</v>
      </c>
      <c r="C500" s="21" t="s">
        <v>1004</v>
      </c>
      <c r="D500" s="21" t="s">
        <v>1011</v>
      </c>
      <c r="E500" s="21" t="s">
        <v>1012</v>
      </c>
      <c r="F500" s="20" t="s">
        <v>44</v>
      </c>
      <c r="G500" s="20" t="s">
        <v>21</v>
      </c>
      <c r="H500" s="22">
        <v>44162</v>
      </c>
      <c r="I500" s="22">
        <v>44168</v>
      </c>
      <c r="J500" s="23">
        <v>339068</v>
      </c>
      <c r="K500" s="24">
        <v>1</v>
      </c>
      <c r="L500" s="23">
        <v>339068</v>
      </c>
      <c r="M500" s="23">
        <v>64423</v>
      </c>
      <c r="N500" s="23">
        <v>403491</v>
      </c>
      <c r="O500" s="23">
        <v>441903</v>
      </c>
    </row>
    <row r="501" spans="1:15" ht="23.45" customHeight="1" x14ac:dyDescent="0.25">
      <c r="A501" s="20" t="s">
        <v>1013</v>
      </c>
      <c r="B501" s="21" t="s">
        <v>1010</v>
      </c>
      <c r="C501" s="21" t="s">
        <v>1004</v>
      </c>
      <c r="D501" s="21" t="s">
        <v>1014</v>
      </c>
      <c r="E501" s="21" t="s">
        <v>408</v>
      </c>
      <c r="F501" s="20" t="s">
        <v>44</v>
      </c>
      <c r="G501" s="20" t="s">
        <v>21</v>
      </c>
      <c r="H501" s="22">
        <v>44181</v>
      </c>
      <c r="I501" s="22">
        <v>44183</v>
      </c>
      <c r="J501" s="23">
        <v>4452520</v>
      </c>
      <c r="K501" s="24">
        <v>1</v>
      </c>
      <c r="L501" s="23">
        <v>4452520</v>
      </c>
      <c r="M501" s="23">
        <v>845979</v>
      </c>
      <c r="N501" s="23">
        <v>5298499</v>
      </c>
      <c r="O501" s="23">
        <v>5802916</v>
      </c>
    </row>
    <row r="502" spans="1:15" ht="25.15" customHeight="1" x14ac:dyDescent="0.25">
      <c r="A502" s="20" t="s">
        <v>1015</v>
      </c>
      <c r="B502" s="21" t="s">
        <v>1010</v>
      </c>
      <c r="C502" s="21" t="s">
        <v>1004</v>
      </c>
      <c r="D502" s="21" t="s">
        <v>1014</v>
      </c>
      <c r="E502" s="21" t="s">
        <v>419</v>
      </c>
      <c r="F502" s="20" t="s">
        <v>44</v>
      </c>
      <c r="G502" s="20" t="s">
        <v>21</v>
      </c>
      <c r="H502" s="22">
        <v>44188</v>
      </c>
      <c r="I502" s="22">
        <v>44189</v>
      </c>
      <c r="J502" s="23">
        <v>2512406</v>
      </c>
      <c r="K502" s="24">
        <v>1</v>
      </c>
      <c r="L502" s="23">
        <v>2512406</v>
      </c>
      <c r="M502" s="23">
        <v>477357</v>
      </c>
      <c r="N502" s="23">
        <v>2989763</v>
      </c>
      <c r="O502" s="23">
        <v>3274388</v>
      </c>
    </row>
    <row r="503" spans="1:15" ht="24" x14ac:dyDescent="0.25">
      <c r="A503" s="20" t="s">
        <v>1016</v>
      </c>
      <c r="B503" s="21" t="s">
        <v>1017</v>
      </c>
      <c r="C503" s="21" t="s">
        <v>1004</v>
      </c>
      <c r="D503" s="21" t="s">
        <v>1018</v>
      </c>
      <c r="E503" s="21" t="s">
        <v>1019</v>
      </c>
      <c r="F503" s="20" t="s">
        <v>44</v>
      </c>
      <c r="G503" s="20" t="s">
        <v>19</v>
      </c>
      <c r="H503" s="22">
        <v>44106</v>
      </c>
      <c r="I503" s="22">
        <v>44137</v>
      </c>
      <c r="J503" s="23">
        <v>1639390</v>
      </c>
      <c r="K503" s="24">
        <v>1</v>
      </c>
      <c r="L503" s="23">
        <v>1639390</v>
      </c>
      <c r="M503" s="23">
        <v>0</v>
      </c>
      <c r="N503" s="23">
        <v>1639390</v>
      </c>
      <c r="O503" s="23">
        <v>1795460</v>
      </c>
    </row>
    <row r="504" spans="1:15" ht="24" x14ac:dyDescent="0.25">
      <c r="A504" s="28" t="s">
        <v>1020</v>
      </c>
      <c r="B504" s="29" t="s">
        <v>1021</v>
      </c>
      <c r="C504" s="29" t="s">
        <v>126</v>
      </c>
      <c r="D504" s="29" t="s">
        <v>1022</v>
      </c>
      <c r="E504" s="29" t="s">
        <v>139</v>
      </c>
      <c r="F504" s="28" t="s">
        <v>44</v>
      </c>
      <c r="G504" s="28" t="s">
        <v>19</v>
      </c>
      <c r="H504" s="30">
        <v>44134</v>
      </c>
      <c r="I504" s="30">
        <v>44143</v>
      </c>
      <c r="J504" s="31">
        <v>1000000</v>
      </c>
      <c r="K504" s="32">
        <v>1</v>
      </c>
      <c r="L504" s="31">
        <v>1000000</v>
      </c>
      <c r="M504" s="31">
        <v>0</v>
      </c>
      <c r="N504" s="31">
        <v>1000000</v>
      </c>
      <c r="O504" s="31">
        <v>1095200</v>
      </c>
    </row>
    <row r="505" spans="1:15" ht="20.45" customHeight="1" x14ac:dyDescent="0.25">
      <c r="A505" s="20" t="s">
        <v>1023</v>
      </c>
      <c r="B505" s="21" t="s">
        <v>291</v>
      </c>
      <c r="C505" s="21" t="s">
        <v>166</v>
      </c>
      <c r="D505" s="21" t="s">
        <v>292</v>
      </c>
      <c r="E505" s="21" t="s">
        <v>128</v>
      </c>
      <c r="F505" s="20" t="s">
        <v>44</v>
      </c>
      <c r="G505" s="20" t="s">
        <v>19</v>
      </c>
      <c r="H505" s="22">
        <v>44137</v>
      </c>
      <c r="I505" s="22">
        <v>44142</v>
      </c>
      <c r="J505" s="23">
        <v>0</v>
      </c>
      <c r="K505" s="24">
        <v>6</v>
      </c>
      <c r="L505" s="24">
        <v>0</v>
      </c>
      <c r="M505" s="24">
        <v>0</v>
      </c>
      <c r="N505" s="23">
        <v>0</v>
      </c>
      <c r="O505" s="23">
        <v>0</v>
      </c>
    </row>
    <row r="506" spans="1:15" x14ac:dyDescent="0.25">
      <c r="N506" s="26"/>
      <c r="O506" s="26"/>
    </row>
    <row r="507" spans="1:15" x14ac:dyDescent="0.25">
      <c r="N507" s="27">
        <f>SUM(N3:N506)</f>
        <v>2960838486</v>
      </c>
      <c r="O507" s="27">
        <f>SUM(O3:O506)</f>
        <v>3229005959</v>
      </c>
    </row>
  </sheetData>
  <autoFilter ref="A2:O505" xr:uid="{2AFEE260-5086-46BC-8ECE-7E6EE3ED052F}"/>
  <mergeCells count="2">
    <mergeCell ref="A1:B1"/>
    <mergeCell ref="C1:O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Contrato 4600084659-20</vt:lpstr>
      <vt:lpstr>Ejecución 4600084659-20</vt:lpstr>
      <vt:lpstr>Contrato 4600087343-20</vt:lpstr>
      <vt:lpstr>Ejecución  4600087343-20</vt:lpstr>
    </vt:vector>
  </TitlesOfParts>
  <Company>Municipio de Medellin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Manuel Quiroz Betancur</dc:creator>
  <cp:lastModifiedBy>Victor Manuel Quiroz Betancur</cp:lastModifiedBy>
  <dcterms:created xsi:type="dcterms:W3CDTF">2021-10-04T23:42:04Z</dcterms:created>
  <dcterms:modified xsi:type="dcterms:W3CDTF">2021-10-05T17:23:51Z</dcterms:modified>
</cp:coreProperties>
</file>